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4" i="1" l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I560" i="1"/>
  <c r="I594" i="1" s="1"/>
  <c r="H560" i="1"/>
  <c r="G560" i="1"/>
  <c r="F560" i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I522" i="1"/>
  <c r="H522" i="1"/>
  <c r="G522" i="1"/>
  <c r="F522" i="1"/>
  <c r="B519" i="1"/>
  <c r="A519" i="1"/>
  <c r="L518" i="1"/>
  <c r="J518" i="1"/>
  <c r="I518" i="1"/>
  <c r="H518" i="1"/>
  <c r="H552" i="1" s="1"/>
  <c r="G518" i="1"/>
  <c r="F518" i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H476" i="1"/>
  <c r="G476" i="1"/>
  <c r="G510" i="1" s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J468" i="1" s="1"/>
  <c r="I434" i="1"/>
  <c r="H434" i="1"/>
  <c r="G434" i="1"/>
  <c r="F434" i="1"/>
  <c r="F468" i="1" s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B364" i="1"/>
  <c r="A364" i="1"/>
  <c r="B354" i="1"/>
  <c r="A354" i="1"/>
  <c r="B350" i="1"/>
  <c r="A350" i="1"/>
  <c r="L349" i="1"/>
  <c r="B340" i="1"/>
  <c r="A340" i="1"/>
  <c r="J339" i="1"/>
  <c r="I339" i="1"/>
  <c r="H339" i="1"/>
  <c r="G339" i="1"/>
  <c r="F339" i="1"/>
  <c r="B333" i="1"/>
  <c r="A333" i="1"/>
  <c r="J332" i="1"/>
  <c r="I332" i="1"/>
  <c r="H332" i="1"/>
  <c r="G332" i="1"/>
  <c r="F332" i="1"/>
  <c r="B326" i="1"/>
  <c r="A326" i="1"/>
  <c r="B321" i="1"/>
  <c r="A321" i="1"/>
  <c r="J363" i="1"/>
  <c r="I363" i="1"/>
  <c r="H363" i="1"/>
  <c r="G363" i="1"/>
  <c r="F363" i="1"/>
  <c r="B311" i="1"/>
  <c r="A311" i="1"/>
  <c r="J353" i="1"/>
  <c r="I353" i="1"/>
  <c r="H353" i="1"/>
  <c r="G353" i="1"/>
  <c r="F353" i="1"/>
  <c r="B307" i="1"/>
  <c r="A307" i="1"/>
  <c r="L306" i="1"/>
  <c r="J349" i="1"/>
  <c r="I349" i="1"/>
  <c r="H349" i="1"/>
  <c r="G349" i="1"/>
  <c r="F349" i="1"/>
  <c r="B298" i="1"/>
  <c r="A298" i="1"/>
  <c r="J297" i="1"/>
  <c r="I297" i="1"/>
  <c r="H297" i="1"/>
  <c r="G297" i="1"/>
  <c r="F297" i="1"/>
  <c r="B291" i="1"/>
  <c r="A291" i="1"/>
  <c r="J290" i="1"/>
  <c r="I290" i="1"/>
  <c r="H290" i="1"/>
  <c r="G290" i="1"/>
  <c r="F290" i="1"/>
  <c r="B284" i="1"/>
  <c r="A284" i="1"/>
  <c r="J283" i="1"/>
  <c r="I283" i="1"/>
  <c r="H283" i="1"/>
  <c r="G283" i="1"/>
  <c r="F283" i="1"/>
  <c r="B279" i="1"/>
  <c r="A279" i="1"/>
  <c r="J278" i="1"/>
  <c r="I278" i="1"/>
  <c r="H278" i="1"/>
  <c r="G278" i="1"/>
  <c r="F278" i="1"/>
  <c r="B269" i="1"/>
  <c r="A269" i="1"/>
  <c r="J268" i="1"/>
  <c r="I268" i="1"/>
  <c r="H268" i="1"/>
  <c r="G268" i="1"/>
  <c r="F268" i="1"/>
  <c r="B265" i="1"/>
  <c r="A265" i="1"/>
  <c r="L264" i="1"/>
  <c r="J264" i="1"/>
  <c r="I264" i="1"/>
  <c r="H264" i="1"/>
  <c r="G264" i="1"/>
  <c r="F264" i="1"/>
  <c r="B256" i="1"/>
  <c r="A256" i="1"/>
  <c r="J255" i="1"/>
  <c r="I255" i="1"/>
  <c r="H255" i="1"/>
  <c r="G255" i="1"/>
  <c r="F255" i="1"/>
  <c r="B249" i="1"/>
  <c r="A249" i="1"/>
  <c r="J248" i="1"/>
  <c r="I248" i="1"/>
  <c r="H248" i="1"/>
  <c r="G248" i="1"/>
  <c r="F248" i="1"/>
  <c r="B242" i="1"/>
  <c r="A242" i="1"/>
  <c r="J241" i="1"/>
  <c r="I241" i="1"/>
  <c r="H241" i="1"/>
  <c r="G241" i="1"/>
  <c r="F241" i="1"/>
  <c r="B237" i="1"/>
  <c r="A237" i="1"/>
  <c r="J320" i="1"/>
  <c r="I320" i="1"/>
  <c r="H320" i="1"/>
  <c r="G320" i="1"/>
  <c r="F320" i="1"/>
  <c r="B227" i="1"/>
  <c r="A227" i="1"/>
  <c r="J310" i="1"/>
  <c r="I310" i="1"/>
  <c r="H310" i="1"/>
  <c r="G310" i="1"/>
  <c r="F310" i="1"/>
  <c r="B223" i="1"/>
  <c r="A223" i="1"/>
  <c r="L222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81" i="1"/>
  <c r="A181" i="1"/>
  <c r="L180" i="1"/>
  <c r="J180" i="1"/>
  <c r="I180" i="1"/>
  <c r="H180" i="1"/>
  <c r="G180" i="1"/>
  <c r="F180" i="1"/>
  <c r="B171" i="1"/>
  <c r="A171" i="1"/>
  <c r="J170" i="1"/>
  <c r="I170" i="1"/>
  <c r="H170" i="1"/>
  <c r="G170" i="1"/>
  <c r="F170" i="1"/>
  <c r="B164" i="1"/>
  <c r="A164" i="1"/>
  <c r="J163" i="1"/>
  <c r="I163" i="1"/>
  <c r="H163" i="1"/>
  <c r="G163" i="1"/>
  <c r="F163" i="1"/>
  <c r="B157" i="1"/>
  <c r="A157" i="1"/>
  <c r="J156" i="1"/>
  <c r="I156" i="1"/>
  <c r="H156" i="1"/>
  <c r="G156" i="1"/>
  <c r="F156" i="1"/>
  <c r="B152" i="1"/>
  <c r="A152" i="1"/>
  <c r="J151" i="1"/>
  <c r="I151" i="1"/>
  <c r="H151" i="1"/>
  <c r="G151" i="1"/>
  <c r="F151" i="1"/>
  <c r="B142" i="1"/>
  <c r="A142" i="1"/>
  <c r="J141" i="1"/>
  <c r="I141" i="1"/>
  <c r="H141" i="1"/>
  <c r="G141" i="1"/>
  <c r="F141" i="1"/>
  <c r="B138" i="1"/>
  <c r="A138" i="1"/>
  <c r="L137" i="1"/>
  <c r="J137" i="1"/>
  <c r="I137" i="1"/>
  <c r="H137" i="1"/>
  <c r="G137" i="1"/>
  <c r="F137" i="1"/>
  <c r="B129" i="1"/>
  <c r="A129" i="1"/>
  <c r="J128" i="1"/>
  <c r="I128" i="1"/>
  <c r="H128" i="1"/>
  <c r="G128" i="1"/>
  <c r="F128" i="1"/>
  <c r="B122" i="1"/>
  <c r="A122" i="1"/>
  <c r="J121" i="1"/>
  <c r="I121" i="1"/>
  <c r="H121" i="1"/>
  <c r="G121" i="1"/>
  <c r="F121" i="1"/>
  <c r="B115" i="1"/>
  <c r="A115" i="1"/>
  <c r="J114" i="1"/>
  <c r="I114" i="1"/>
  <c r="H114" i="1"/>
  <c r="G114" i="1"/>
  <c r="F114" i="1"/>
  <c r="B110" i="1"/>
  <c r="A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7" i="1"/>
  <c r="A97" i="1"/>
  <c r="L96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4" i="1"/>
  <c r="A74" i="1"/>
  <c r="J73" i="1"/>
  <c r="I73" i="1"/>
  <c r="H73" i="1"/>
  <c r="G73" i="1"/>
  <c r="F73" i="1"/>
  <c r="B69" i="1"/>
  <c r="A69" i="1"/>
  <c r="J68" i="1"/>
  <c r="I68" i="1"/>
  <c r="H68" i="1"/>
  <c r="G68" i="1"/>
  <c r="F68" i="1"/>
  <c r="B59" i="1"/>
  <c r="A59" i="1"/>
  <c r="J58" i="1"/>
  <c r="I58" i="1"/>
  <c r="H58" i="1"/>
  <c r="G58" i="1"/>
  <c r="F58" i="1"/>
  <c r="B55" i="1"/>
  <c r="A55" i="1"/>
  <c r="L54" i="1"/>
  <c r="J54" i="1"/>
  <c r="I54" i="1"/>
  <c r="H54" i="1"/>
  <c r="G54" i="1"/>
  <c r="F54" i="1"/>
  <c r="B46" i="1"/>
  <c r="A46" i="1"/>
  <c r="J45" i="1"/>
  <c r="I45" i="1"/>
  <c r="H45" i="1"/>
  <c r="G45" i="1"/>
  <c r="F45" i="1"/>
  <c r="B39" i="1"/>
  <c r="A39" i="1"/>
  <c r="J38" i="1"/>
  <c r="I38" i="1"/>
  <c r="H38" i="1"/>
  <c r="G38" i="1"/>
  <c r="F38" i="1"/>
  <c r="B32" i="1"/>
  <c r="A32" i="1"/>
  <c r="J31" i="1"/>
  <c r="I31" i="1"/>
  <c r="H31" i="1"/>
  <c r="G31" i="1"/>
  <c r="F31" i="1"/>
  <c r="B27" i="1"/>
  <c r="A27" i="1"/>
  <c r="J26" i="1"/>
  <c r="I26" i="1"/>
  <c r="H26" i="1"/>
  <c r="G26" i="1"/>
  <c r="F26" i="1"/>
  <c r="B17" i="1"/>
  <c r="A17" i="1"/>
  <c r="J16" i="1"/>
  <c r="I16" i="1"/>
  <c r="H16" i="1"/>
  <c r="G16" i="1"/>
  <c r="F16" i="1"/>
  <c r="B13" i="1"/>
  <c r="A13" i="1"/>
  <c r="L12" i="1"/>
  <c r="J12" i="1"/>
  <c r="J46" i="1" s="1"/>
  <c r="I12" i="1"/>
  <c r="H12" i="1"/>
  <c r="G12" i="1"/>
  <c r="F12" i="1"/>
  <c r="J214" i="1" l="1"/>
  <c r="F46" i="1"/>
  <c r="H46" i="1"/>
  <c r="F129" i="1"/>
  <c r="H214" i="1"/>
  <c r="F298" i="1"/>
  <c r="H468" i="1"/>
  <c r="I510" i="1"/>
  <c r="F552" i="1"/>
  <c r="J552" i="1"/>
  <c r="G594" i="1"/>
  <c r="G88" i="1"/>
  <c r="I88" i="1"/>
  <c r="G426" i="1"/>
  <c r="I426" i="1"/>
  <c r="H298" i="1"/>
  <c r="J298" i="1"/>
  <c r="G256" i="1"/>
  <c r="I256" i="1"/>
  <c r="F214" i="1"/>
  <c r="G171" i="1"/>
  <c r="I171" i="1"/>
  <c r="H129" i="1"/>
  <c r="J129" i="1"/>
  <c r="G46" i="1"/>
  <c r="I46" i="1"/>
  <c r="F88" i="1"/>
  <c r="H88" i="1"/>
  <c r="J88" i="1"/>
  <c r="G129" i="1"/>
  <c r="I129" i="1"/>
  <c r="F171" i="1"/>
  <c r="H171" i="1"/>
  <c r="J171" i="1"/>
  <c r="G214" i="1"/>
  <c r="I214" i="1"/>
  <c r="F256" i="1"/>
  <c r="H256" i="1"/>
  <c r="J256" i="1"/>
  <c r="G298" i="1"/>
  <c r="I298" i="1"/>
  <c r="F426" i="1"/>
  <c r="H426" i="1"/>
  <c r="J426" i="1"/>
  <c r="G468" i="1"/>
  <c r="I468" i="1"/>
  <c r="F510" i="1"/>
  <c r="H510" i="1"/>
  <c r="J510" i="1"/>
  <c r="G552" i="1"/>
  <c r="I552" i="1"/>
  <c r="F594" i="1"/>
  <c r="H594" i="1"/>
  <c r="J594" i="1"/>
  <c r="I595" i="1" l="1"/>
  <c r="J595" i="1"/>
  <c r="F595" i="1"/>
  <c r="G595" i="1"/>
  <c r="H595" i="1"/>
  <c r="L383" i="1"/>
  <c r="L353" i="1"/>
  <c r="L255" i="1"/>
  <c r="L453" i="1"/>
  <c r="L448" i="1"/>
  <c r="L31" i="1"/>
  <c r="L26" i="1"/>
  <c r="L551" i="1"/>
  <c r="L396" i="1"/>
  <c r="L426" i="1"/>
  <c r="L278" i="1"/>
  <c r="L283" i="1"/>
  <c r="L58" i="1"/>
  <c r="L88" i="1"/>
  <c r="L256" i="1"/>
  <c r="L226" i="1"/>
  <c r="L194" i="1"/>
  <c r="L199" i="1"/>
  <c r="L109" i="1"/>
  <c r="L114" i="1"/>
  <c r="L332" i="1"/>
  <c r="L574" i="1"/>
  <c r="L579" i="1"/>
  <c r="L151" i="1"/>
  <c r="L156" i="1"/>
  <c r="L593" i="1"/>
  <c r="L80" i="1"/>
  <c r="L320" i="1"/>
  <c r="L325" i="1"/>
  <c r="L363" i="1"/>
  <c r="L368" i="1"/>
  <c r="L460" i="1"/>
  <c r="L128" i="1"/>
  <c r="L495" i="1"/>
  <c r="L490" i="1"/>
  <c r="L532" i="1"/>
  <c r="L537" i="1"/>
  <c r="L564" i="1"/>
  <c r="L594" i="1"/>
  <c r="L129" i="1"/>
  <c r="L100" i="1"/>
  <c r="L468" i="1"/>
  <c r="L438" i="1"/>
  <c r="L297" i="1"/>
  <c r="L340" i="1"/>
  <c r="L310" i="1"/>
  <c r="L418" i="1"/>
  <c r="L68" i="1"/>
  <c r="L73" i="1"/>
  <c r="L552" i="1"/>
  <c r="L522" i="1"/>
  <c r="L87" i="1"/>
  <c r="L480" i="1"/>
  <c r="L510" i="1"/>
  <c r="L170" i="1"/>
  <c r="L38" i="1"/>
  <c r="L141" i="1"/>
  <c r="L171" i="1"/>
  <c r="L121" i="1"/>
  <c r="L425" i="1"/>
  <c r="L544" i="1"/>
  <c r="L290" i="1"/>
  <c r="L206" i="1"/>
  <c r="L502" i="1"/>
  <c r="L16" i="1"/>
  <c r="L46" i="1"/>
  <c r="L595" i="1"/>
  <c r="L236" i="1"/>
  <c r="L241" i="1"/>
  <c r="L411" i="1"/>
  <c r="L406" i="1"/>
  <c r="L268" i="1"/>
  <c r="L298" i="1"/>
  <c r="L213" i="1"/>
  <c r="L509" i="1"/>
  <c r="L586" i="1"/>
  <c r="L163" i="1"/>
  <c r="L382" i="1"/>
  <c r="L375" i="1"/>
  <c r="L214" i="1"/>
  <c r="L184" i="1"/>
  <c r="L467" i="1"/>
  <c r="L248" i="1"/>
  <c r="L45" i="1"/>
  <c r="L339" i="1"/>
</calcChain>
</file>

<file path=xl/sharedStrings.xml><?xml version="1.0" encoding="utf-8"?>
<sst xmlns="http://schemas.openxmlformats.org/spreadsheetml/2006/main" count="676" uniqueCount="118">
  <si>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</si>
  <si>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</si>
  <si>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</si>
  <si>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</si>
  <si>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</si>
  <si>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</si>
  <si>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</si>
  <si>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</si>
  <si>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</si>
  <si>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</si>
  <si>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</si>
  <si>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</si>
  <si>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</si>
  <si>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</si>
  <si>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</si>
  <si>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</si>
  <si>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</si>
  <si>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</si>
  <si>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</si>
  <si>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</si>
  <si>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</si>
  <si>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</si>
  <si>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</si>
  <si>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</si>
  <si>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</si>
  <si>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</si>
  <si>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</si>
  <si>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</si>
  <si>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</si>
  <si>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</si>
  <si>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</si>
  <si>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</si>
  <si>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</si>
  <si>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</si>
  <si>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</si>
  <si>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</si>
  <si>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</si>
  <si>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</si>
  <si>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</si>
  <si>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</si>
  <si>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</si>
  <si>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</si>
  <si>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</si>
  <si>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</si>
  <si>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</si>
  <si>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</si>
  <si>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</si>
  <si>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</si>
  <si>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</si>
  <si>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</si>
  <si>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</si>
  <si>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Фрукт свежий ,  сезонный</t>
  </si>
  <si>
    <t>пр</t>
  </si>
  <si>
    <t>Свекольник</t>
  </si>
  <si>
    <t>Котлета по домашнему в соусе красном (60/30)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</si>
  <si>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</si>
  <si>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</si>
  <si>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</si>
  <si>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</si>
  <si>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274/505</t>
  </si>
  <si>
    <t>Пирожки печеные из сдобного теста с капустным фаршем</t>
  </si>
  <si>
    <t>МОУ "ООШ п.Взлетный"</t>
  </si>
  <si>
    <t>Директор</t>
  </si>
  <si>
    <t>Сахацкая</t>
  </si>
  <si>
    <t>Запеканка из творога с молоком сгущёным (150/50)</t>
  </si>
  <si>
    <t>Чай с лимоном</t>
  </si>
  <si>
    <t>Рассольник ленинградский на м/к бульоне</t>
  </si>
  <si>
    <t>Кнели из кур с рисом   (60/30)</t>
  </si>
  <si>
    <t>Каша гречневая рассыпчатая</t>
  </si>
  <si>
    <t>Компот из кураги</t>
  </si>
  <si>
    <t>Кисломолочный продукт</t>
  </si>
  <si>
    <t>Булочка сахарная</t>
  </si>
  <si>
    <t>Каша манная молочная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</si>
  <si>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</si>
  <si>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</si>
  <si>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</si>
  <si>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</si>
  <si>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</si>
  <si>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Плов из птицы  (160/80)</t>
  </si>
  <si>
    <t>Кукуруза консервированная припущеная</t>
  </si>
  <si>
    <t>Суп картофельный с макаронными изделиями на курином бульоне</t>
  </si>
  <si>
    <t>Каша из гороха с маслом</t>
  </si>
  <si>
    <t>444/505</t>
  </si>
  <si>
    <t>Сок фруктовый, плодовый, ягодный , томатный</t>
  </si>
  <si>
    <t>Косичка с сахаром</t>
  </si>
  <si>
    <t>Фрикадельки мясные с соусом красным  (60/30)</t>
  </si>
  <si>
    <t>128/505</t>
  </si>
  <si>
    <t>Суп картофельный с бобовыми на м/к бульоне</t>
  </si>
  <si>
    <t>Рагу из птицы (170/70)</t>
  </si>
  <si>
    <t>Пирожки печеные из сдобного теста с картофелем</t>
  </si>
  <si>
    <t xml:space="preserve">Каша рисовая молочная </t>
  </si>
  <si>
    <t>Жаркое по домашнему  (180/60)</t>
  </si>
  <si>
    <t>Плюшка Московская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</si>
  <si>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</si>
  <si>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</si>
  <si>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</si>
  <si>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</si>
  <si>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Суп картофельный с бобовыми вегетарианский</t>
  </si>
  <si>
    <t>Картофель отварной с маслом</t>
  </si>
  <si>
    <t>Пирожки печеные из дрожжевого теста с капустой и яйцом</t>
  </si>
  <si>
    <t>Каша из хлопьев овсяных "Геркулес" жидкая</t>
  </si>
  <si>
    <t>Щи из свежей капусты с картофелем на м/к бульоне</t>
  </si>
  <si>
    <t>Пирожки печеные из сдобного теста с повидлом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</si>
  <si>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</si>
  <si>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</si>
  <si>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</si>
  <si>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437/505</t>
  </si>
  <si>
    <t>Булочка Веснушка</t>
  </si>
  <si>
    <t>Биточки мясные Нежные с соусом (60/30)</t>
  </si>
  <si>
    <t>408/505</t>
  </si>
  <si>
    <t>Котлеты рыбные из минтая Фирменные с соусом    (60/30)</t>
  </si>
  <si>
    <t>345/505</t>
  </si>
  <si>
    <t>Свекла отварная дольками</t>
  </si>
  <si>
    <t>Суп картофельный рыбный</t>
  </si>
  <si>
    <t>Кондитерское изделие (Печенье)</t>
  </si>
  <si>
    <t>Котлеты куриные, припущенные с соусом  (60/30)</t>
  </si>
  <si>
    <t>Рис отварной с овощами</t>
  </si>
  <si>
    <t>Тефтели мясные с соусом 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</si>
</sst>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5" borderId="0" xfId="0" applyFont="1" applyFill="1"/>
    <xf numFmtId="0" fontId="2" fillId="5" borderId="2" xfId="0" applyFont="1" applyFill="1" applyBorder="1"/>
    <xf numFmtId="0" fontId="2" fillId="5" borderId="2" xfId="0" applyFont="1" applyFill="1" applyBorder="1" applyAlignment="1">
      <alignment horizontal="left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0" borderId="28" xfId="0" applyBorder="1"/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2" xfId="0" applyFont="1" applyFill="1" applyBorder="1" applyAlignment="1">
      <alignment vertical="top" wrapText="1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>
      <alignment horizontal="center" vertical="top" wrapText="1"/>
    </xf>
    <xf numFmtId="0" fontId="0" fillId="5" borderId="2" xfId="0" applyNumberForma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2" xfId="0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0" xfId="0" applyFill="1" applyBorder="1"/>
    <xf numFmtId="0" fontId="0" fillId="5" borderId="2" xfId="0" applyNumberFormat="1" applyFill="1" applyBorder="1" applyAlignment="1">
      <alignment horizontal="center" vertical="center"/>
    </xf>
    <xf numFmtId="0" fontId="0" fillId="5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588" activePane="bottomRight" state="frozen"/>
      <selection pane="topRight" activeCell="E1" sqref="E1"/>
      <selection pane="bottomLeft" activeCell="A6" sqref="A6"/>
      <selection pane="bottomRight" activeCell="E493" sqref="E493:K4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61</v>
      </c>
      <c r="D1" s="72"/>
      <c r="E1" s="72"/>
      <c r="F1" s="13" t="s">
        <v>16</v>
      </c>
      <c r="G1" s="2" t="s">
        <v>17</v>
      </c>
      <c r="H1" s="73" t="s">
        <v>62</v>
      </c>
      <c r="I1" s="73"/>
      <c r="J1" s="73"/>
      <c r="K1" s="73"/>
    </row>
    <row r="2" spans="1:12" ht="18" x14ac:dyDescent="0.2">
      <c r="A2" s="43" t="s">
        <v>6</v>
      </c>
      <c r="C2" s="2"/>
      <c r="G2" s="2" t="s">
        <v>18</v>
      </c>
      <c r="H2" s="73" t="s">
        <v>63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5.8</v>
      </c>
      <c r="H6" s="48">
        <v>6.9</v>
      </c>
      <c r="I6" s="48">
        <v>36.1</v>
      </c>
      <c r="J6" s="48">
        <v>220.2</v>
      </c>
      <c r="K6" s="49">
        <v>175</v>
      </c>
      <c r="L6" s="48"/>
    </row>
    <row r="7" spans="1:12" ht="15" x14ac:dyDescent="0.25">
      <c r="A7" s="25"/>
      <c r="B7" s="16"/>
      <c r="C7" s="11"/>
      <c r="D7" s="7" t="s">
        <v>22</v>
      </c>
      <c r="E7" s="50" t="s">
        <v>49</v>
      </c>
      <c r="F7" s="51">
        <v>200</v>
      </c>
      <c r="G7" s="51">
        <v>0.2</v>
      </c>
      <c r="H7" s="51">
        <v>0.1</v>
      </c>
      <c r="I7" s="51">
        <v>15</v>
      </c>
      <c r="J7" s="51">
        <v>60</v>
      </c>
      <c r="K7" s="52">
        <v>376</v>
      </c>
      <c r="L7" s="51"/>
    </row>
    <row r="8" spans="1:12" ht="15" x14ac:dyDescent="0.25">
      <c r="A8" s="25"/>
      <c r="B8" s="16"/>
      <c r="C8" s="11"/>
      <c r="D8" s="7" t="s">
        <v>23</v>
      </c>
      <c r="E8" s="50" t="s">
        <v>46</v>
      </c>
      <c r="F8" s="51">
        <v>40</v>
      </c>
      <c r="G8" s="51">
        <v>2.6</v>
      </c>
      <c r="H8" s="51">
        <v>0.8</v>
      </c>
      <c r="I8" s="51">
        <v>18.399999999999999</v>
      </c>
      <c r="J8" s="51">
        <v>92</v>
      </c>
      <c r="K8" s="52" t="s">
        <v>52</v>
      </c>
      <c r="L8" s="51"/>
    </row>
    <row r="9" spans="1:12" ht="15" x14ac:dyDescent="0.25">
      <c r="A9" s="25"/>
      <c r="B9" s="16"/>
      <c r="C9" s="11"/>
      <c r="D9" s="7" t="s">
        <v>24</v>
      </c>
      <c r="E9" s="50" t="s">
        <v>51</v>
      </c>
      <c r="F9" s="51">
        <v>100</v>
      </c>
      <c r="G9" s="51">
        <v>1.4</v>
      </c>
      <c r="H9" s="51">
        <v>0.3</v>
      </c>
      <c r="I9" s="51">
        <v>16</v>
      </c>
      <c r="J9" s="51">
        <v>72.3</v>
      </c>
      <c r="K9" s="52" t="s">
        <v>52</v>
      </c>
      <c r="L9" s="51"/>
    </row>
    <row r="10" spans="1:12" ht="15" x14ac:dyDescent="0.25">
      <c r="A10" s="25"/>
      <c r="B10" s="16"/>
      <c r="C10" s="11"/>
      <c r="D10" s="6"/>
      <c r="E10" s="50" t="s">
        <v>47</v>
      </c>
      <c r="F10" s="51">
        <v>10</v>
      </c>
      <c r="G10" s="51">
        <v>2.2999999999999998</v>
      </c>
      <c r="H10" s="51">
        <v>2.95</v>
      </c>
      <c r="I10" s="51">
        <v>0</v>
      </c>
      <c r="J10" s="51">
        <v>47</v>
      </c>
      <c r="K10" s="52">
        <v>15</v>
      </c>
      <c r="L10" s="51"/>
    </row>
    <row r="11" spans="1:12" ht="15" x14ac:dyDescent="0.25">
      <c r="A11" s="25"/>
      <c r="B11" s="16"/>
      <c r="C11" s="11"/>
      <c r="D11" s="6"/>
      <c r="E11" s="50" t="s">
        <v>48</v>
      </c>
      <c r="F11" s="51">
        <v>10</v>
      </c>
      <c r="G11" s="51">
        <v>0.1</v>
      </c>
      <c r="H11" s="51">
        <v>7.2</v>
      </c>
      <c r="I11" s="51">
        <v>0.13</v>
      </c>
      <c r="J11" s="51">
        <v>65.72</v>
      </c>
      <c r="K11" s="52">
        <v>14</v>
      </c>
      <c r="L11" s="51"/>
    </row>
    <row r="12" spans="1:12" ht="15" x14ac:dyDescent="0.25">
      <c r="A12" s="26"/>
      <c r="B12" s="18"/>
      <c r="C12" s="8"/>
      <c r="D12" s="19" t="s">
        <v>39</v>
      </c>
      <c r="F12" s="21">
        <f>SUM(F6:F11)</f>
        <v>560</v>
      </c>
      <c r="G12" s="21">
        <f>SUM(G6:G11)</f>
        <v>12.4</v>
      </c>
      <c r="H12" s="21">
        <f>SUM(H6:H11)</f>
        <v>18.25</v>
      </c>
      <c r="I12" s="21">
        <f>SUM(I6:I11)</f>
        <v>85.63</v>
      </c>
      <c r="J12" s="21">
        <f>SUM(J6:J11)</f>
        <v>557.22</v>
      </c>
      <c r="K12" s="27"/>
      <c r="L12" s="21">
        <f>SUM(L6:L11)</f>
        <v>0</v>
      </c>
    </row>
    <row r="13" spans="1:12" ht="15" x14ac:dyDescent="0.25">
      <c r="A13" s="28">
        <f>A6</f>
        <v>1</v>
      </c>
      <c r="B13" s="14">
        <f>B6</f>
        <v>1</v>
      </c>
      <c r="C13" s="10" t="s">
        <v>25</v>
      </c>
      <c r="D13" s="12" t="s">
        <v>24</v>
      </c>
      <c r="E13" s="50"/>
      <c r="F13" s="51"/>
      <c r="G13" s="51"/>
      <c r="H13" s="51"/>
      <c r="I13" s="51"/>
      <c r="J13" s="51"/>
      <c r="K13" s="52"/>
      <c r="L13" s="51"/>
    </row>
    <row r="14" spans="1:12" ht="15" x14ac:dyDescent="0.25">
      <c r="A14" s="25"/>
      <c r="B14" s="16"/>
      <c r="C14" s="11"/>
      <c r="D14" s="6"/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6"/>
      <c r="B16" s="18"/>
      <c r="C16" s="8"/>
      <c r="D16" s="19" t="s">
        <v>39</v>
      </c>
      <c r="E16" s="9"/>
      <c r="F16" s="21">
        <f>SUM(F13:F15)</f>
        <v>0</v>
      </c>
      <c r="G16" s="21">
        <f t="shared" ref="G16:J16" si="0">SUM(G13:G15)</f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7"/>
      <c r="L16" s="21">
        <f ca="1">SUM(L13:L21)</f>
        <v>0</v>
      </c>
    </row>
    <row r="17" spans="1:12" ht="15" x14ac:dyDescent="0.25">
      <c r="A17" s="28">
        <f>A6</f>
        <v>1</v>
      </c>
      <c r="B17" s="14">
        <f>B6</f>
        <v>1</v>
      </c>
      <c r="C17" s="10" t="s">
        <v>26</v>
      </c>
      <c r="D17" s="7" t="s">
        <v>27</v>
      </c>
      <c r="E17" s="58"/>
      <c r="F17" s="59"/>
      <c r="G17" s="59"/>
      <c r="H17" s="59"/>
      <c r="I17" s="59"/>
      <c r="J17" s="59"/>
      <c r="K17" s="59"/>
      <c r="L17" s="51"/>
    </row>
    <row r="18" spans="1:12" ht="15" x14ac:dyDescent="0.25">
      <c r="A18" s="25"/>
      <c r="B18" s="16"/>
      <c r="C18" s="11"/>
      <c r="D18" s="7" t="s">
        <v>28</v>
      </c>
      <c r="E18" s="50" t="s">
        <v>53</v>
      </c>
      <c r="F18" s="51">
        <v>200</v>
      </c>
      <c r="G18" s="51">
        <v>5.88</v>
      </c>
      <c r="H18" s="51">
        <v>5</v>
      </c>
      <c r="I18" s="51">
        <v>14.13</v>
      </c>
      <c r="J18" s="51">
        <v>125</v>
      </c>
      <c r="K18" s="52">
        <v>82</v>
      </c>
      <c r="L18" s="51"/>
    </row>
    <row r="19" spans="1:12" ht="15" x14ac:dyDescent="0.25">
      <c r="A19" s="25"/>
      <c r="B19" s="16"/>
      <c r="C19" s="11"/>
      <c r="D19" s="7" t="s">
        <v>29</v>
      </c>
      <c r="E19" s="50" t="s">
        <v>108</v>
      </c>
      <c r="F19" s="51">
        <v>90</v>
      </c>
      <c r="G19" s="51">
        <v>10.15</v>
      </c>
      <c r="H19" s="51">
        <v>7</v>
      </c>
      <c r="I19" s="51">
        <v>3.37</v>
      </c>
      <c r="J19" s="51">
        <v>137.22</v>
      </c>
      <c r="K19" s="52" t="s">
        <v>109</v>
      </c>
      <c r="L19" s="51"/>
    </row>
    <row r="20" spans="1:12" ht="15" x14ac:dyDescent="0.25">
      <c r="A20" s="25"/>
      <c r="B20" s="16"/>
      <c r="C20" s="11"/>
      <c r="D20" s="7" t="s">
        <v>30</v>
      </c>
      <c r="E20" s="50" t="s">
        <v>55</v>
      </c>
      <c r="F20" s="51">
        <v>150</v>
      </c>
      <c r="G20" s="51">
        <v>5.5</v>
      </c>
      <c r="H20" s="51">
        <v>4.8</v>
      </c>
      <c r="I20" s="51">
        <v>38.299999999999997</v>
      </c>
      <c r="J20" s="51">
        <v>191</v>
      </c>
      <c r="K20" s="52">
        <v>334</v>
      </c>
      <c r="L20" s="51"/>
    </row>
    <row r="21" spans="1:12" ht="15" x14ac:dyDescent="0.25">
      <c r="A21" s="25"/>
      <c r="B21" s="16"/>
      <c r="C21" s="11"/>
      <c r="D21" s="7" t="s">
        <v>31</v>
      </c>
      <c r="E21" s="50" t="s">
        <v>56</v>
      </c>
      <c r="F21" s="51">
        <v>200</v>
      </c>
      <c r="G21" s="51">
        <v>0.6</v>
      </c>
      <c r="H21" s="51">
        <v>0.1</v>
      </c>
      <c r="I21" s="51">
        <v>31.7</v>
      </c>
      <c r="J21" s="51">
        <v>131</v>
      </c>
      <c r="K21" s="52">
        <v>349</v>
      </c>
      <c r="L21" s="51"/>
    </row>
    <row r="22" spans="1:12" ht="15" x14ac:dyDescent="0.25">
      <c r="A22" s="25"/>
      <c r="B22" s="16"/>
      <c r="C22" s="11"/>
      <c r="D22" s="7" t="s">
        <v>32</v>
      </c>
      <c r="E22" s="50" t="s">
        <v>57</v>
      </c>
      <c r="F22" s="51">
        <v>30</v>
      </c>
      <c r="G22" s="51">
        <v>3.2</v>
      </c>
      <c r="H22" s="51">
        <v>1.4</v>
      </c>
      <c r="I22" s="51">
        <v>13.1</v>
      </c>
      <c r="J22" s="51">
        <v>82.2</v>
      </c>
      <c r="K22" s="52" t="s">
        <v>52</v>
      </c>
      <c r="L22" s="51"/>
    </row>
    <row r="23" spans="1:12" ht="15" x14ac:dyDescent="0.25">
      <c r="A23" s="25"/>
      <c r="B23" s="16"/>
      <c r="C23" s="11"/>
      <c r="D23" s="7" t="s">
        <v>33</v>
      </c>
      <c r="E23" s="50" t="s">
        <v>58</v>
      </c>
      <c r="F23" s="51">
        <v>30</v>
      </c>
      <c r="G23" s="51">
        <v>2.4</v>
      </c>
      <c r="H23" s="51">
        <v>0.5</v>
      </c>
      <c r="I23" s="51">
        <v>12</v>
      </c>
      <c r="J23" s="51">
        <v>66</v>
      </c>
      <c r="K23" s="52" t="s">
        <v>52</v>
      </c>
      <c r="L23" s="51"/>
    </row>
    <row r="24" spans="1:12" ht="15" x14ac:dyDescent="0.25">
      <c r="A24" s="25"/>
      <c r="B24" s="16"/>
      <c r="C24" s="11"/>
      <c r="D24" s="6"/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6"/>
      <c r="B26" s="18"/>
      <c r="C26" s="8"/>
      <c r="D26" s="19" t="s">
        <v>39</v>
      </c>
      <c r="E26" s="9"/>
      <c r="F26" s="21">
        <f>SUM(F18:F25)</f>
        <v>700</v>
      </c>
      <c r="G26" s="21">
        <f>SUM(G18:G25)</f>
        <v>27.73</v>
      </c>
      <c r="H26" s="21">
        <f>SUM(H18:H25)</f>
        <v>18.8</v>
      </c>
      <c r="I26" s="21">
        <f>SUM(I18:I25)</f>
        <v>112.6</v>
      </c>
      <c r="J26" s="21">
        <f>SUM(J18:J25)</f>
        <v>732.42000000000007</v>
      </c>
      <c r="K26" s="27"/>
      <c r="L26" s="21">
        <f ca="1">SUM(L23:L31)</f>
        <v>0</v>
      </c>
    </row>
    <row r="27" spans="1:12" ht="15" x14ac:dyDescent="0.25">
      <c r="A27" s="28">
        <f>A6</f>
        <v>1</v>
      </c>
      <c r="B27" s="14">
        <f>B6</f>
        <v>1</v>
      </c>
      <c r="C27" s="10" t="s">
        <v>34</v>
      </c>
      <c r="D27" s="12" t="s">
        <v>31</v>
      </c>
      <c r="E27" s="50" t="s">
        <v>70</v>
      </c>
      <c r="F27" s="51">
        <v>200</v>
      </c>
      <c r="G27" s="51">
        <v>5.4</v>
      </c>
      <c r="H27" s="51">
        <v>5</v>
      </c>
      <c r="I27" s="51">
        <v>21.6</v>
      </c>
      <c r="J27" s="51">
        <v>158</v>
      </c>
      <c r="K27" s="52" t="s">
        <v>52</v>
      </c>
      <c r="L27" s="51"/>
    </row>
    <row r="28" spans="1:12" ht="15" x14ac:dyDescent="0.25">
      <c r="A28" s="25"/>
      <c r="B28" s="16"/>
      <c r="C28" s="11"/>
      <c r="D28" s="12" t="s">
        <v>35</v>
      </c>
      <c r="E28" s="50" t="s">
        <v>60</v>
      </c>
      <c r="F28" s="51">
        <v>100</v>
      </c>
      <c r="G28" s="51">
        <v>4.5999999999999996</v>
      </c>
      <c r="H28" s="51">
        <v>4</v>
      </c>
      <c r="I28" s="51">
        <v>26.8</v>
      </c>
      <c r="J28" s="51">
        <v>162</v>
      </c>
      <c r="K28" s="52">
        <v>738</v>
      </c>
      <c r="L28" s="51"/>
    </row>
    <row r="29" spans="1:12" ht="15" x14ac:dyDescent="0.25">
      <c r="A29" s="25"/>
      <c r="B29" s="16"/>
      <c r="C29" s="11"/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6"/>
      <c r="B31" s="18"/>
      <c r="C31" s="8"/>
      <c r="D31" s="19" t="s">
        <v>39</v>
      </c>
      <c r="E31" s="9"/>
      <c r="F31" s="21">
        <f>SUM(F27:F30)</f>
        <v>300</v>
      </c>
      <c r="G31" s="21">
        <f t="shared" ref="G31:J31" si="1">SUM(G27:G30)</f>
        <v>10</v>
      </c>
      <c r="H31" s="21">
        <f t="shared" si="1"/>
        <v>9</v>
      </c>
      <c r="I31" s="21">
        <f t="shared" si="1"/>
        <v>48.400000000000006</v>
      </c>
      <c r="J31" s="21">
        <f t="shared" si="1"/>
        <v>320</v>
      </c>
      <c r="K31" s="27"/>
      <c r="L31" s="21">
        <f ca="1">SUM(L24:L30)</f>
        <v>0</v>
      </c>
    </row>
    <row r="32" spans="1:12" ht="15" x14ac:dyDescent="0.25">
      <c r="A32" s="28">
        <f>A6</f>
        <v>1</v>
      </c>
      <c r="B32" s="14">
        <f>B6</f>
        <v>1</v>
      </c>
      <c r="C32" s="10" t="s">
        <v>36</v>
      </c>
      <c r="D32" s="7" t="s">
        <v>21</v>
      </c>
      <c r="E32" s="50"/>
      <c r="F32" s="51"/>
      <c r="G32" s="51"/>
      <c r="H32" s="51"/>
      <c r="I32" s="51"/>
      <c r="J32" s="51"/>
      <c r="K32" s="52"/>
      <c r="L32" s="51"/>
    </row>
    <row r="33" spans="1:12" ht="15" x14ac:dyDescent="0.25">
      <c r="A33" s="25"/>
      <c r="B33" s="16"/>
      <c r="C33" s="11"/>
      <c r="D33" s="7" t="s">
        <v>30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31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23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6"/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6"/>
      <c r="B38" s="18"/>
      <c r="C38" s="8"/>
      <c r="D38" s="19" t="s">
        <v>39</v>
      </c>
      <c r="E38" s="9"/>
      <c r="F38" s="21">
        <f>SUM(F32:F37)</f>
        <v>0</v>
      </c>
      <c r="G38" s="21">
        <f t="shared" ref="G38:J38" si="2">SUM(G32:G37)</f>
        <v>0</v>
      </c>
      <c r="H38" s="21">
        <f t="shared" si="2"/>
        <v>0</v>
      </c>
      <c r="I38" s="21">
        <f t="shared" si="2"/>
        <v>0</v>
      </c>
      <c r="J38" s="21">
        <f t="shared" si="2"/>
        <v>0</v>
      </c>
      <c r="K38" s="27"/>
      <c r="L38" s="21">
        <f ca="1">SUM(L32:L40)</f>
        <v>0</v>
      </c>
    </row>
    <row r="39" spans="1:12" ht="15" x14ac:dyDescent="0.25">
      <c r="A39" s="28">
        <f>A6</f>
        <v>1</v>
      </c>
      <c r="B39" s="14">
        <f>B6</f>
        <v>1</v>
      </c>
      <c r="C39" s="10" t="s">
        <v>37</v>
      </c>
      <c r="D39" s="12" t="s">
        <v>38</v>
      </c>
      <c r="E39" s="50"/>
      <c r="F39" s="51"/>
      <c r="G39" s="51"/>
      <c r="H39" s="51"/>
      <c r="I39" s="51"/>
      <c r="J39" s="51"/>
      <c r="K39" s="52"/>
      <c r="L39" s="51"/>
    </row>
    <row r="40" spans="1:12" ht="15" x14ac:dyDescent="0.25">
      <c r="A40" s="25"/>
      <c r="B40" s="16"/>
      <c r="C40" s="11"/>
      <c r="D40" s="12" t="s">
        <v>35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31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24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6"/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6"/>
      <c r="B45" s="18"/>
      <c r="C45" s="8"/>
      <c r="D45" s="20" t="s">
        <v>39</v>
      </c>
      <c r="E45" s="9"/>
      <c r="F45" s="21">
        <f>SUM(F39:F44)</f>
        <v>0</v>
      </c>
      <c r="G45" s="21">
        <f t="shared" ref="G45:J45" si="3">SUM(G39:G44)</f>
        <v>0</v>
      </c>
      <c r="H45" s="21">
        <f t="shared" si="3"/>
        <v>0</v>
      </c>
      <c r="I45" s="21">
        <f t="shared" si="3"/>
        <v>0</v>
      </c>
      <c r="J45" s="21">
        <f t="shared" si="3"/>
        <v>0</v>
      </c>
      <c r="K45" s="27"/>
      <c r="L45" s="21">
        <f ca="1">SUM(L39:L47)</f>
        <v>0</v>
      </c>
    </row>
    <row r="46" spans="1:12" ht="15" x14ac:dyDescent="0.2">
      <c r="A46" s="31">
        <f>A6</f>
        <v>1</v>
      </c>
      <c r="B46" s="32">
        <f>B6</f>
        <v>1</v>
      </c>
      <c r="C46" s="69" t="s">
        <v>4</v>
      </c>
      <c r="D46" s="70"/>
      <c r="E46" s="33"/>
      <c r="F46" s="34">
        <f>F12+F16+F26+F31+F38+F45</f>
        <v>1560</v>
      </c>
      <c r="G46" s="34">
        <f t="shared" ref="G46:J46" si="4">G12+G16+G26+G31+G38+G45</f>
        <v>50.13</v>
      </c>
      <c r="H46" s="34">
        <f t="shared" si="4"/>
        <v>46.05</v>
      </c>
      <c r="I46" s="34">
        <f t="shared" si="4"/>
        <v>246.63</v>
      </c>
      <c r="J46" s="34">
        <f t="shared" si="4"/>
        <v>1609.64</v>
      </c>
      <c r="K46" s="35"/>
      <c r="L46" s="34">
        <f ca="1">L12+L16+L26+L31+L38+L45</f>
        <v>0</v>
      </c>
    </row>
    <row r="47" spans="1:12" ht="15" x14ac:dyDescent="0.25">
      <c r="A47" s="15">
        <v>1</v>
      </c>
      <c r="B47" s="16">
        <v>2</v>
      </c>
      <c r="C47" s="24" t="s">
        <v>20</v>
      </c>
      <c r="D47" s="5" t="s">
        <v>21</v>
      </c>
      <c r="E47" s="47" t="s">
        <v>64</v>
      </c>
      <c r="F47" s="48">
        <v>200</v>
      </c>
      <c r="G47" s="48">
        <v>26.6</v>
      </c>
      <c r="H47" s="48">
        <v>13.6</v>
      </c>
      <c r="I47" s="48">
        <v>24.2</v>
      </c>
      <c r="J47" s="48">
        <v>332</v>
      </c>
      <c r="K47" s="49">
        <v>224</v>
      </c>
      <c r="L47" s="48"/>
    </row>
    <row r="48" spans="1:12" ht="15" x14ac:dyDescent="0.25">
      <c r="A48" s="15"/>
      <c r="B48" s="16"/>
      <c r="C48" s="11"/>
      <c r="D48" s="6"/>
      <c r="E48" s="50" t="s">
        <v>46</v>
      </c>
      <c r="F48" s="51">
        <v>40</v>
      </c>
      <c r="G48" s="51">
        <v>2.6</v>
      </c>
      <c r="H48" s="51">
        <v>0.8</v>
      </c>
      <c r="I48" s="51">
        <v>18.399999999999999</v>
      </c>
      <c r="J48" s="51">
        <v>92</v>
      </c>
      <c r="K48" s="52" t="s">
        <v>52</v>
      </c>
      <c r="L48" s="51"/>
    </row>
    <row r="49" spans="1:12" ht="15" x14ac:dyDescent="0.25">
      <c r="A49" s="15"/>
      <c r="B49" s="16"/>
      <c r="C49" s="11"/>
      <c r="D49" s="7" t="s">
        <v>22</v>
      </c>
      <c r="E49" s="50" t="s">
        <v>65</v>
      </c>
      <c r="F49" s="51">
        <v>200</v>
      </c>
      <c r="G49" s="51">
        <v>0.2</v>
      </c>
      <c r="H49" s="51"/>
      <c r="I49" s="51">
        <v>10.199999999999999</v>
      </c>
      <c r="J49" s="51">
        <v>41</v>
      </c>
      <c r="K49" s="52">
        <v>377</v>
      </c>
      <c r="L49" s="51"/>
    </row>
    <row r="50" spans="1:12" ht="15" x14ac:dyDescent="0.25">
      <c r="A50" s="15"/>
      <c r="B50" s="16"/>
      <c r="C50" s="11"/>
      <c r="D50" s="7" t="s">
        <v>23</v>
      </c>
      <c r="E50" s="59"/>
      <c r="F50" s="59"/>
      <c r="G50" s="59"/>
      <c r="H50" s="59"/>
      <c r="I50" s="59"/>
      <c r="J50" s="59"/>
      <c r="K50" s="59"/>
      <c r="L50" s="51"/>
    </row>
    <row r="51" spans="1:12" ht="15" x14ac:dyDescent="0.25">
      <c r="A51" s="15"/>
      <c r="B51" s="16"/>
      <c r="C51" s="11"/>
      <c r="D51" s="7" t="s">
        <v>24</v>
      </c>
      <c r="E51" s="58" t="s">
        <v>51</v>
      </c>
      <c r="F51" s="77">
        <v>100</v>
      </c>
      <c r="G51" s="77">
        <v>1.4</v>
      </c>
      <c r="H51" s="77">
        <v>0.3</v>
      </c>
      <c r="I51" s="77">
        <v>16</v>
      </c>
      <c r="J51" s="77">
        <v>72.3</v>
      </c>
      <c r="K51" s="77" t="s">
        <v>52</v>
      </c>
      <c r="L51" s="51"/>
    </row>
    <row r="52" spans="1:12" ht="15" x14ac:dyDescent="0.25">
      <c r="A52" s="15"/>
      <c r="B52" s="16"/>
      <c r="C52" s="11"/>
      <c r="D52" s="6"/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7"/>
      <c r="B54" s="18"/>
      <c r="C54" s="8"/>
      <c r="D54" s="19" t="s">
        <v>39</v>
      </c>
      <c r="E54" s="9"/>
      <c r="F54" s="21">
        <f>SUM(F47:F53)</f>
        <v>540</v>
      </c>
      <c r="G54" s="21">
        <f t="shared" ref="G54" si="5">SUM(G47:G53)</f>
        <v>30.8</v>
      </c>
      <c r="H54" s="21">
        <f t="shared" ref="H54" si="6">SUM(H47:H53)</f>
        <v>14.700000000000001</v>
      </c>
      <c r="I54" s="21">
        <f t="shared" ref="I54" si="7">SUM(I47:I53)</f>
        <v>68.8</v>
      </c>
      <c r="J54" s="21">
        <f t="shared" ref="J54" si="8">SUM(J47:J53)</f>
        <v>537.29999999999995</v>
      </c>
      <c r="K54" s="27"/>
      <c r="L54" s="21">
        <f t="shared" ref="L54" si="9">SUM(L47:L53)</f>
        <v>0</v>
      </c>
    </row>
    <row r="55" spans="1:12" ht="15" x14ac:dyDescent="0.25">
      <c r="A55" s="14">
        <f>A47</f>
        <v>1</v>
      </c>
      <c r="B55" s="14">
        <f>B47</f>
        <v>2</v>
      </c>
      <c r="C55" s="10" t="s">
        <v>25</v>
      </c>
      <c r="D55" s="12" t="s">
        <v>24</v>
      </c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7"/>
      <c r="B58" s="18"/>
      <c r="C58" s="8"/>
      <c r="D58" s="19" t="s">
        <v>39</v>
      </c>
      <c r="E58" s="9"/>
      <c r="F58" s="21">
        <f>SUM(F55:F57)</f>
        <v>0</v>
      </c>
      <c r="G58" s="21">
        <f t="shared" ref="G58" si="10">SUM(G55:G57)</f>
        <v>0</v>
      </c>
      <c r="H58" s="21">
        <f t="shared" ref="H58" si="11">SUM(H55:H57)</f>
        <v>0</v>
      </c>
      <c r="I58" s="21">
        <f t="shared" ref="I58" si="12">SUM(I55:I57)</f>
        <v>0</v>
      </c>
      <c r="J58" s="21">
        <f t="shared" ref="J58" si="13">SUM(J55:J57)</f>
        <v>0</v>
      </c>
      <c r="K58" s="27"/>
      <c r="L58" s="21">
        <f t="shared" ref="L58" ca="1" si="14">SUM(L55:L63)</f>
        <v>0</v>
      </c>
    </row>
    <row r="59" spans="1:12" ht="15" x14ac:dyDescent="0.25">
      <c r="A59" s="14">
        <f>A47</f>
        <v>1</v>
      </c>
      <c r="B59" s="14">
        <f>B47</f>
        <v>2</v>
      </c>
      <c r="C59" s="10" t="s">
        <v>26</v>
      </c>
      <c r="D59" s="7" t="s">
        <v>27</v>
      </c>
      <c r="E59" s="58"/>
      <c r="F59" s="59"/>
      <c r="G59" s="59"/>
      <c r="H59" s="59"/>
      <c r="I59" s="59"/>
      <c r="J59" s="59"/>
      <c r="K59" s="59"/>
      <c r="L59" s="51"/>
    </row>
    <row r="60" spans="1:12" ht="15" x14ac:dyDescent="0.25">
      <c r="A60" s="15"/>
      <c r="B60" s="16"/>
      <c r="C60" s="11"/>
      <c r="D60" s="7" t="s">
        <v>28</v>
      </c>
      <c r="E60" s="50" t="s">
        <v>66</v>
      </c>
      <c r="F60" s="51">
        <v>200</v>
      </c>
      <c r="G60" s="51">
        <v>5.4</v>
      </c>
      <c r="H60" s="51">
        <v>9.4</v>
      </c>
      <c r="I60" s="51">
        <v>7.8</v>
      </c>
      <c r="J60" s="51">
        <v>124</v>
      </c>
      <c r="K60" s="52">
        <v>96</v>
      </c>
      <c r="L60" s="51"/>
    </row>
    <row r="61" spans="1:12" ht="15" x14ac:dyDescent="0.25">
      <c r="A61" s="15"/>
      <c r="B61" s="16"/>
      <c r="C61" s="11"/>
      <c r="D61" s="7" t="s">
        <v>29</v>
      </c>
      <c r="E61" s="50" t="s">
        <v>110</v>
      </c>
      <c r="F61" s="51">
        <v>90</v>
      </c>
      <c r="G61" s="51">
        <v>9.41</v>
      </c>
      <c r="H61" s="51">
        <v>4.1399999999999997</v>
      </c>
      <c r="I61" s="51">
        <v>10.83</v>
      </c>
      <c r="J61" s="51">
        <v>118.05</v>
      </c>
      <c r="K61" s="52" t="s">
        <v>111</v>
      </c>
      <c r="L61" s="51"/>
    </row>
    <row r="62" spans="1:12" ht="15" x14ac:dyDescent="0.25">
      <c r="A62" s="15"/>
      <c r="B62" s="16"/>
      <c r="C62" s="11"/>
      <c r="D62" s="7" t="s">
        <v>30</v>
      </c>
      <c r="E62" s="50" t="s">
        <v>74</v>
      </c>
      <c r="F62" s="51">
        <v>150</v>
      </c>
      <c r="G62" s="51">
        <v>5.4</v>
      </c>
      <c r="H62" s="51">
        <v>9.1999999999999993</v>
      </c>
      <c r="I62" s="51">
        <v>26.4</v>
      </c>
      <c r="J62" s="51">
        <v>210</v>
      </c>
      <c r="K62" s="52">
        <v>128</v>
      </c>
      <c r="L62" s="51"/>
    </row>
    <row r="63" spans="1:12" ht="15" x14ac:dyDescent="0.25">
      <c r="A63" s="15"/>
      <c r="B63" s="16"/>
      <c r="C63" s="11"/>
      <c r="D63" s="7" t="s">
        <v>31</v>
      </c>
      <c r="E63" s="50" t="s">
        <v>69</v>
      </c>
      <c r="F63" s="51">
        <v>200</v>
      </c>
      <c r="G63" s="51">
        <v>1.92</v>
      </c>
      <c r="H63" s="51">
        <v>0.12</v>
      </c>
      <c r="I63" s="51">
        <v>25.86</v>
      </c>
      <c r="J63" s="51">
        <v>151</v>
      </c>
      <c r="K63" s="52">
        <v>551</v>
      </c>
      <c r="L63" s="51"/>
    </row>
    <row r="64" spans="1:12" ht="15" x14ac:dyDescent="0.25">
      <c r="A64" s="15"/>
      <c r="B64" s="16"/>
      <c r="C64" s="11"/>
      <c r="D64" s="7" t="s">
        <v>32</v>
      </c>
      <c r="E64" s="50" t="s">
        <v>58</v>
      </c>
      <c r="F64" s="51">
        <v>30</v>
      </c>
      <c r="G64" s="51">
        <v>3.2</v>
      </c>
      <c r="H64" s="51">
        <v>1.4</v>
      </c>
      <c r="I64" s="51">
        <v>13.1</v>
      </c>
      <c r="J64" s="51">
        <v>82.2</v>
      </c>
      <c r="K64" s="52" t="s">
        <v>52</v>
      </c>
      <c r="L64" s="51"/>
    </row>
    <row r="65" spans="1:12" ht="15" x14ac:dyDescent="0.25">
      <c r="A65" s="15"/>
      <c r="B65" s="16"/>
      <c r="C65" s="11"/>
      <c r="D65" s="7" t="s">
        <v>33</v>
      </c>
      <c r="E65" s="50" t="s">
        <v>57</v>
      </c>
      <c r="F65" s="51">
        <v>30</v>
      </c>
      <c r="G65" s="51">
        <v>2.4</v>
      </c>
      <c r="H65" s="51">
        <v>0.5</v>
      </c>
      <c r="I65" s="51">
        <v>12</v>
      </c>
      <c r="J65" s="51">
        <v>66</v>
      </c>
      <c r="K65" s="52" t="s">
        <v>52</v>
      </c>
      <c r="L65" s="51"/>
    </row>
    <row r="66" spans="1:12" ht="15" x14ac:dyDescent="0.25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7"/>
      <c r="B68" s="18"/>
      <c r="C68" s="8"/>
      <c r="D68" s="19" t="s">
        <v>39</v>
      </c>
      <c r="E68" s="9"/>
      <c r="F68" s="21">
        <f>SUM(F60:F67)</f>
        <v>700</v>
      </c>
      <c r="G68" s="21">
        <f>SUM(G60:G67)</f>
        <v>27.73</v>
      </c>
      <c r="H68" s="21">
        <f>SUM(H60:H67)</f>
        <v>24.759999999999998</v>
      </c>
      <c r="I68" s="21">
        <f>SUM(I60:I67)</f>
        <v>95.99</v>
      </c>
      <c r="J68" s="21">
        <f>SUM(J60:J67)</f>
        <v>751.25</v>
      </c>
      <c r="K68" s="27"/>
      <c r="L68" s="21">
        <f t="shared" ref="L68" ca="1" si="15">SUM(L65:L73)</f>
        <v>0</v>
      </c>
    </row>
    <row r="69" spans="1:12" ht="15" x14ac:dyDescent="0.25">
      <c r="A69" s="14">
        <f>A47</f>
        <v>1</v>
      </c>
      <c r="B69" s="14">
        <f>B47</f>
        <v>2</v>
      </c>
      <c r="C69" s="10" t="s">
        <v>34</v>
      </c>
      <c r="D69" s="12" t="s">
        <v>31</v>
      </c>
      <c r="E69" s="50" t="s">
        <v>70</v>
      </c>
      <c r="F69" s="51">
        <v>200</v>
      </c>
      <c r="G69" s="51">
        <v>5.4</v>
      </c>
      <c r="H69" s="51">
        <v>5</v>
      </c>
      <c r="I69" s="51">
        <v>21.6</v>
      </c>
      <c r="J69" s="51">
        <v>158</v>
      </c>
      <c r="K69" s="52" t="s">
        <v>52</v>
      </c>
      <c r="L69" s="51"/>
    </row>
    <row r="70" spans="1:12" ht="15" x14ac:dyDescent="0.25">
      <c r="A70" s="15"/>
      <c r="B70" s="16"/>
      <c r="C70" s="11"/>
      <c r="D70" s="12" t="s">
        <v>35</v>
      </c>
      <c r="E70" s="50" t="s">
        <v>71</v>
      </c>
      <c r="F70" s="51">
        <v>100</v>
      </c>
      <c r="G70" s="51">
        <v>3.3</v>
      </c>
      <c r="H70" s="51">
        <v>7.3</v>
      </c>
      <c r="I70" s="51">
        <v>26.4</v>
      </c>
      <c r="J70" s="51">
        <v>179</v>
      </c>
      <c r="K70" s="52">
        <v>638</v>
      </c>
      <c r="L70" s="51"/>
    </row>
    <row r="71" spans="1:12" ht="15" x14ac:dyDescent="0.25">
      <c r="A71" s="15"/>
      <c r="B71" s="16"/>
      <c r="C71" s="11"/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39</v>
      </c>
      <c r="E73" s="9"/>
      <c r="F73" s="21">
        <f>SUM(F69:F72)</f>
        <v>300</v>
      </c>
      <c r="G73" s="21">
        <f t="shared" ref="G73" si="16">SUM(G69:G72)</f>
        <v>8.6999999999999993</v>
      </c>
      <c r="H73" s="21">
        <f t="shared" ref="H73" si="17">SUM(H69:H72)</f>
        <v>12.3</v>
      </c>
      <c r="I73" s="21">
        <f t="shared" ref="I73" si="18">SUM(I69:I72)</f>
        <v>48</v>
      </c>
      <c r="J73" s="21">
        <f t="shared" ref="J73" si="19">SUM(J69:J72)</f>
        <v>337</v>
      </c>
      <c r="K73" s="27"/>
      <c r="L73" s="21">
        <f t="shared" ref="L73" ca="1" si="20">SUM(L66:L72)</f>
        <v>0</v>
      </c>
    </row>
    <row r="74" spans="1:12" ht="15" x14ac:dyDescent="0.25">
      <c r="A74" s="14">
        <f>A47</f>
        <v>1</v>
      </c>
      <c r="B74" s="14">
        <f>B47</f>
        <v>2</v>
      </c>
      <c r="C74" s="10" t="s">
        <v>36</v>
      </c>
      <c r="D74" s="7" t="s">
        <v>21</v>
      </c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5"/>
      <c r="B75" s="16"/>
      <c r="C75" s="11"/>
      <c r="D75" s="7" t="s">
        <v>30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31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23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7"/>
      <c r="B80" s="18"/>
      <c r="C80" s="8"/>
      <c r="D80" s="19" t="s">
        <v>39</v>
      </c>
      <c r="E80" s="9"/>
      <c r="F80" s="21">
        <f>SUM(F74:F79)</f>
        <v>0</v>
      </c>
      <c r="G80" s="21">
        <f t="shared" ref="G80" si="21">SUM(G74:G79)</f>
        <v>0</v>
      </c>
      <c r="H80" s="21">
        <f t="shared" ref="H80" si="22">SUM(H74:H79)</f>
        <v>0</v>
      </c>
      <c r="I80" s="21">
        <f t="shared" ref="I80" si="23">SUM(I74:I79)</f>
        <v>0</v>
      </c>
      <c r="J80" s="21">
        <f t="shared" ref="J80" si="24">SUM(J74:J79)</f>
        <v>0</v>
      </c>
      <c r="K80" s="27"/>
      <c r="L80" s="21">
        <f t="shared" ref="L80" ca="1" si="25">SUM(L74:L82)</f>
        <v>0</v>
      </c>
    </row>
    <row r="81" spans="1:12" ht="15" x14ac:dyDescent="0.25">
      <c r="A81" s="14">
        <f>A47</f>
        <v>1</v>
      </c>
      <c r="B81" s="14">
        <f>B47</f>
        <v>2</v>
      </c>
      <c r="C81" s="10" t="s">
        <v>37</v>
      </c>
      <c r="D81" s="12" t="s">
        <v>38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12" t="s">
        <v>35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31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24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7"/>
      <c r="B87" s="18"/>
      <c r="C87" s="8"/>
      <c r="D87" s="20" t="s">
        <v>39</v>
      </c>
      <c r="E87" s="9"/>
      <c r="F87" s="21">
        <f>SUM(F81:F86)</f>
        <v>0</v>
      </c>
      <c r="G87" s="21">
        <f t="shared" ref="G87" si="26">SUM(G81:G86)</f>
        <v>0</v>
      </c>
      <c r="H87" s="21">
        <f t="shared" ref="H87" si="27">SUM(H81:H86)</f>
        <v>0</v>
      </c>
      <c r="I87" s="21">
        <f t="shared" ref="I87" si="28">SUM(I81:I86)</f>
        <v>0</v>
      </c>
      <c r="J87" s="21">
        <f t="shared" ref="J87" si="29">SUM(J81:J86)</f>
        <v>0</v>
      </c>
      <c r="K87" s="27"/>
      <c r="L87" s="21">
        <f t="shared" ref="L87" ca="1" si="30">SUM(L81:L89)</f>
        <v>0</v>
      </c>
    </row>
    <row r="88" spans="1:12" ht="15.75" customHeight="1" x14ac:dyDescent="0.2">
      <c r="A88" s="36">
        <f>A47</f>
        <v>1</v>
      </c>
      <c r="B88" s="36">
        <f>B47</f>
        <v>2</v>
      </c>
      <c r="C88" s="69" t="s">
        <v>4</v>
      </c>
      <c r="D88" s="70"/>
      <c r="E88" s="33"/>
      <c r="F88" s="34">
        <f>F54+F58+F68+F73+F80+F87</f>
        <v>1540</v>
      </c>
      <c r="G88" s="34">
        <f t="shared" ref="G88" si="31">G54+G58+G68+G73+G80+G87</f>
        <v>67.23</v>
      </c>
      <c r="H88" s="34">
        <f t="shared" ref="H88" si="32">H54+H58+H68+H73+H80+H87</f>
        <v>51.760000000000005</v>
      </c>
      <c r="I88" s="34">
        <f t="shared" ref="I88" si="33">I54+I58+I68+I73+I80+I87</f>
        <v>212.79</v>
      </c>
      <c r="J88" s="34">
        <f t="shared" ref="J88" si="34">J54+J58+J68+J73+J80+J87</f>
        <v>1625.55</v>
      </c>
      <c r="K88" s="35"/>
      <c r="L88" s="34">
        <f t="shared" ref="L88" ca="1" si="35">L54+L58+L68+L73+L80+L87</f>
        <v>0</v>
      </c>
    </row>
    <row r="89" spans="1:12" ht="15" x14ac:dyDescent="0.25">
      <c r="A89" s="22">
        <v>1</v>
      </c>
      <c r="B89" s="23">
        <v>3</v>
      </c>
      <c r="C89" s="24" t="s">
        <v>20</v>
      </c>
      <c r="D89" s="5" t="s">
        <v>21</v>
      </c>
      <c r="E89" s="47" t="s">
        <v>72</v>
      </c>
      <c r="F89" s="48">
        <v>200</v>
      </c>
      <c r="G89" s="48">
        <v>7.82</v>
      </c>
      <c r="H89" s="48">
        <v>7.04</v>
      </c>
      <c r="I89" s="48">
        <v>40.6</v>
      </c>
      <c r="J89" s="48">
        <v>257.32</v>
      </c>
      <c r="K89" s="49">
        <v>181</v>
      </c>
      <c r="L89" s="48"/>
    </row>
    <row r="90" spans="1:12" ht="15" x14ac:dyDescent="0.25">
      <c r="A90" s="25"/>
      <c r="B90" s="16"/>
      <c r="C90" s="11"/>
      <c r="D90" s="7" t="s">
        <v>22</v>
      </c>
      <c r="E90" s="50" t="s">
        <v>49</v>
      </c>
      <c r="F90" s="51">
        <v>200</v>
      </c>
      <c r="G90" s="51">
        <v>0.2</v>
      </c>
      <c r="H90" s="51">
        <v>0.1</v>
      </c>
      <c r="I90" s="51">
        <v>15</v>
      </c>
      <c r="J90" s="51">
        <v>60</v>
      </c>
      <c r="K90" s="52">
        <v>376</v>
      </c>
      <c r="L90" s="51"/>
    </row>
    <row r="91" spans="1:12" ht="15" x14ac:dyDescent="0.25">
      <c r="A91" s="25"/>
      <c r="B91" s="16"/>
      <c r="C91" s="11"/>
      <c r="D91" s="7" t="s">
        <v>23</v>
      </c>
      <c r="E91" s="59"/>
      <c r="F91" s="59"/>
      <c r="G91" s="59"/>
      <c r="H91" s="59"/>
      <c r="I91" s="59"/>
      <c r="J91" s="59"/>
      <c r="K91" s="59"/>
      <c r="L91" s="51"/>
    </row>
    <row r="92" spans="1:12" ht="15" x14ac:dyDescent="0.25">
      <c r="A92" s="25"/>
      <c r="B92" s="16"/>
      <c r="C92" s="11"/>
      <c r="D92" s="84"/>
      <c r="E92" s="50" t="s">
        <v>48</v>
      </c>
      <c r="F92" s="51">
        <v>10</v>
      </c>
      <c r="G92" s="51">
        <v>0.1</v>
      </c>
      <c r="H92" s="51">
        <v>7.2</v>
      </c>
      <c r="I92" s="51">
        <v>0.13</v>
      </c>
      <c r="J92" s="51">
        <v>65.72</v>
      </c>
      <c r="K92" s="52">
        <v>14</v>
      </c>
      <c r="L92" s="51"/>
    </row>
    <row r="93" spans="1:12" ht="15" x14ac:dyDescent="0.25">
      <c r="A93" s="25"/>
      <c r="B93" s="16"/>
      <c r="C93" s="11"/>
      <c r="D93" s="6"/>
      <c r="E93" s="50" t="s">
        <v>47</v>
      </c>
      <c r="F93" s="51">
        <v>10</v>
      </c>
      <c r="G93" s="51">
        <v>2.2999999999999998</v>
      </c>
      <c r="H93" s="51">
        <v>2.95</v>
      </c>
      <c r="I93" s="51">
        <v>0</v>
      </c>
      <c r="J93" s="51">
        <v>47</v>
      </c>
      <c r="K93" s="52">
        <v>15</v>
      </c>
      <c r="L93" s="51"/>
    </row>
    <row r="94" spans="1:12" ht="15" x14ac:dyDescent="0.25">
      <c r="A94" s="25"/>
      <c r="B94" s="16"/>
      <c r="C94" s="11"/>
      <c r="D94" s="6"/>
      <c r="E94" s="50" t="s">
        <v>50</v>
      </c>
      <c r="F94" s="51">
        <v>40</v>
      </c>
      <c r="G94" s="51">
        <v>5.0999999999999996</v>
      </c>
      <c r="H94" s="51">
        <v>4.5999999999999996</v>
      </c>
      <c r="I94" s="51">
        <v>0.3</v>
      </c>
      <c r="J94" s="51">
        <v>63</v>
      </c>
      <c r="K94" s="52">
        <v>209</v>
      </c>
      <c r="L94" s="51"/>
    </row>
    <row r="95" spans="1:12" ht="15" x14ac:dyDescent="0.25">
      <c r="A95" s="25"/>
      <c r="B95" s="16"/>
      <c r="C95" s="11"/>
      <c r="D95" s="6"/>
      <c r="E95" s="50" t="s">
        <v>46</v>
      </c>
      <c r="F95" s="51">
        <v>40</v>
      </c>
      <c r="G95" s="51">
        <v>2.6</v>
      </c>
      <c r="H95" s="51">
        <v>0.8</v>
      </c>
      <c r="I95" s="51">
        <v>18.399999999999999</v>
      </c>
      <c r="J95" s="51">
        <v>92</v>
      </c>
      <c r="K95" s="52" t="s">
        <v>52</v>
      </c>
      <c r="L95" s="51"/>
    </row>
    <row r="96" spans="1:12" ht="15" x14ac:dyDescent="0.25">
      <c r="A96" s="26"/>
      <c r="B96" s="18"/>
      <c r="C96" s="8"/>
      <c r="D96" s="19" t="s">
        <v>39</v>
      </c>
      <c r="E96" s="9"/>
      <c r="F96" s="21">
        <f>SUM(F89:F95)</f>
        <v>500</v>
      </c>
      <c r="G96" s="21">
        <f>SUM(G89:G95)</f>
        <v>18.119999999999997</v>
      </c>
      <c r="H96" s="21">
        <f>SUM(H89:H95)</f>
        <v>22.69</v>
      </c>
      <c r="I96" s="21">
        <f>SUM(I89:I95)</f>
        <v>74.430000000000007</v>
      </c>
      <c r="J96" s="21">
        <f>SUM(J89:J95)</f>
        <v>585.04</v>
      </c>
      <c r="K96" s="27"/>
      <c r="L96" s="21">
        <f>SUM(L89:L95)</f>
        <v>0</v>
      </c>
    </row>
    <row r="97" spans="1:12" ht="15" x14ac:dyDescent="0.25">
      <c r="A97" s="28">
        <f>A89</f>
        <v>1</v>
      </c>
      <c r="B97" s="14">
        <f>B89</f>
        <v>3</v>
      </c>
      <c r="C97" s="10" t="s">
        <v>25</v>
      </c>
      <c r="D97" s="12" t="s">
        <v>24</v>
      </c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6"/>
      <c r="B100" s="18"/>
      <c r="C100" s="8"/>
      <c r="D100" s="19" t="s">
        <v>39</v>
      </c>
      <c r="E100" s="9"/>
      <c r="F100" s="21">
        <f>SUM(F97:F99)</f>
        <v>0</v>
      </c>
      <c r="G100" s="21">
        <f t="shared" ref="G100" si="36">SUM(G97:G99)</f>
        <v>0</v>
      </c>
      <c r="H100" s="21">
        <f t="shared" ref="H100" si="37">SUM(H97:H99)</f>
        <v>0</v>
      </c>
      <c r="I100" s="21">
        <f t="shared" ref="I100" si="38">SUM(I97:I99)</f>
        <v>0</v>
      </c>
      <c r="J100" s="21">
        <f t="shared" ref="J100" si="39">SUM(J97:J99)</f>
        <v>0</v>
      </c>
      <c r="K100" s="27"/>
      <c r="L100" s="21">
        <f t="shared" ref="L100" ca="1" si="40">SUM(L97:L105)</f>
        <v>0</v>
      </c>
    </row>
    <row r="101" spans="1:12" ht="15" x14ac:dyDescent="0.25">
      <c r="A101" s="28">
        <f>A89</f>
        <v>1</v>
      </c>
      <c r="B101" s="14">
        <f>B89</f>
        <v>3</v>
      </c>
      <c r="C101" s="10" t="s">
        <v>26</v>
      </c>
      <c r="D101" s="7" t="s">
        <v>27</v>
      </c>
      <c r="E101" s="58"/>
      <c r="F101" s="58"/>
      <c r="G101" s="58"/>
      <c r="H101" s="58"/>
      <c r="I101" s="58"/>
      <c r="J101" s="58"/>
      <c r="K101" s="58"/>
      <c r="L101" s="51"/>
    </row>
    <row r="102" spans="1:12" ht="25.5" x14ac:dyDescent="0.25">
      <c r="A102" s="25"/>
      <c r="B102" s="16"/>
      <c r="C102" s="11"/>
      <c r="D102" s="7" t="s">
        <v>28</v>
      </c>
      <c r="E102" s="50" t="s">
        <v>73</v>
      </c>
      <c r="F102" s="51">
        <v>200</v>
      </c>
      <c r="G102" s="51">
        <v>3.1</v>
      </c>
      <c r="H102" s="51">
        <v>5.6</v>
      </c>
      <c r="I102" s="51">
        <v>8</v>
      </c>
      <c r="J102" s="51">
        <v>96</v>
      </c>
      <c r="K102" s="52">
        <v>88</v>
      </c>
      <c r="L102" s="51"/>
    </row>
    <row r="103" spans="1:12" ht="15" x14ac:dyDescent="0.25">
      <c r="A103" s="25"/>
      <c r="B103" s="16"/>
      <c r="C103" s="11"/>
      <c r="D103" s="7" t="s">
        <v>29</v>
      </c>
      <c r="E103" s="50" t="s">
        <v>67</v>
      </c>
      <c r="F103" s="51">
        <v>90</v>
      </c>
      <c r="G103" s="51">
        <v>8.3000000000000007</v>
      </c>
      <c r="H103" s="51">
        <v>3.07</v>
      </c>
      <c r="I103" s="51">
        <v>6.44</v>
      </c>
      <c r="J103" s="51">
        <v>114.49</v>
      </c>
      <c r="K103" s="52">
        <v>411</v>
      </c>
      <c r="L103" s="51"/>
    </row>
    <row r="104" spans="1:12" ht="15" x14ac:dyDescent="0.25">
      <c r="A104" s="25"/>
      <c r="B104" s="16"/>
      <c r="C104" s="11"/>
      <c r="D104" s="7" t="s">
        <v>30</v>
      </c>
      <c r="E104" s="50" t="s">
        <v>68</v>
      </c>
      <c r="F104" s="51">
        <v>150</v>
      </c>
      <c r="G104" s="51">
        <v>8.1999999999999993</v>
      </c>
      <c r="H104" s="51">
        <v>6.3</v>
      </c>
      <c r="I104" s="51">
        <v>38.700000000000003</v>
      </c>
      <c r="J104" s="51">
        <v>245</v>
      </c>
      <c r="K104" s="52">
        <v>171</v>
      </c>
      <c r="L104" s="51"/>
    </row>
    <row r="105" spans="1:12" ht="15" x14ac:dyDescent="0.25">
      <c r="A105" s="25"/>
      <c r="B105" s="16"/>
      <c r="C105" s="11"/>
      <c r="D105" s="7" t="s">
        <v>31</v>
      </c>
      <c r="E105" s="50" t="s">
        <v>75</v>
      </c>
      <c r="F105" s="51">
        <v>200</v>
      </c>
      <c r="G105" s="51">
        <v>0.7</v>
      </c>
      <c r="H105" s="51">
        <v>0.3</v>
      </c>
      <c r="I105" s="51">
        <v>24.4</v>
      </c>
      <c r="J105" s="51">
        <v>103</v>
      </c>
      <c r="K105" s="52">
        <v>388</v>
      </c>
      <c r="L105" s="51"/>
    </row>
    <row r="106" spans="1:12" ht="15" x14ac:dyDescent="0.25">
      <c r="A106" s="25"/>
      <c r="B106" s="16"/>
      <c r="C106" s="11"/>
      <c r="D106" s="7" t="s">
        <v>32</v>
      </c>
      <c r="E106" s="50" t="s">
        <v>58</v>
      </c>
      <c r="F106" s="51">
        <v>30</v>
      </c>
      <c r="G106" s="51">
        <v>3.2</v>
      </c>
      <c r="H106" s="51">
        <v>1.4</v>
      </c>
      <c r="I106" s="51">
        <v>13.1</v>
      </c>
      <c r="J106" s="51">
        <v>82.2</v>
      </c>
      <c r="K106" s="52" t="s">
        <v>52</v>
      </c>
      <c r="L106" s="51"/>
    </row>
    <row r="107" spans="1:12" ht="15" x14ac:dyDescent="0.25">
      <c r="A107" s="25"/>
      <c r="B107" s="16"/>
      <c r="C107" s="11"/>
      <c r="D107" s="7" t="s">
        <v>33</v>
      </c>
      <c r="E107" s="50" t="s">
        <v>57</v>
      </c>
      <c r="F107" s="51">
        <v>30</v>
      </c>
      <c r="G107" s="51">
        <v>2.4</v>
      </c>
      <c r="H107" s="51">
        <v>0.5</v>
      </c>
      <c r="I107" s="51">
        <v>12</v>
      </c>
      <c r="J107" s="51">
        <v>66</v>
      </c>
      <c r="K107" s="52" t="s">
        <v>52</v>
      </c>
      <c r="L107" s="51"/>
    </row>
    <row r="108" spans="1:12" ht="15" x14ac:dyDescent="0.25">
      <c r="A108" s="25"/>
      <c r="B108" s="16"/>
      <c r="C108" s="11"/>
      <c r="D108" s="6"/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6"/>
      <c r="B109" s="18"/>
      <c r="C109" s="8"/>
      <c r="D109" s="19" t="s">
        <v>39</v>
      </c>
      <c r="E109" s="9"/>
      <c r="F109" s="21">
        <f>SUM(F102:F108)</f>
        <v>700</v>
      </c>
      <c r="G109" s="21">
        <f>SUM(G102:G108)</f>
        <v>25.9</v>
      </c>
      <c r="H109" s="21">
        <f>SUM(H102:H108)</f>
        <v>17.169999999999998</v>
      </c>
      <c r="I109" s="21">
        <f>SUM(I102:I108)</f>
        <v>102.63999999999999</v>
      </c>
      <c r="J109" s="21">
        <f>SUM(J102:J108)</f>
        <v>706.69</v>
      </c>
      <c r="K109" s="27"/>
      <c r="L109" s="21">
        <f ca="1">SUM(L107:L114)</f>
        <v>0</v>
      </c>
    </row>
    <row r="110" spans="1:12" ht="15" x14ac:dyDescent="0.25">
      <c r="A110" s="28">
        <f>A89</f>
        <v>1</v>
      </c>
      <c r="B110" s="14">
        <f>B89</f>
        <v>3</v>
      </c>
      <c r="C110" s="10" t="s">
        <v>34</v>
      </c>
      <c r="D110" s="12" t="s">
        <v>31</v>
      </c>
      <c r="E110" s="79" t="s">
        <v>83</v>
      </c>
      <c r="F110" s="68">
        <v>200</v>
      </c>
      <c r="G110" s="51">
        <v>1.4</v>
      </c>
      <c r="H110" s="51">
        <v>0.2</v>
      </c>
      <c r="I110" s="51">
        <v>26.4</v>
      </c>
      <c r="J110" s="51">
        <v>120</v>
      </c>
      <c r="K110" s="52">
        <v>592</v>
      </c>
      <c r="L110" s="51"/>
    </row>
    <row r="111" spans="1:12" ht="15" x14ac:dyDescent="0.25">
      <c r="A111" s="25"/>
      <c r="B111" s="16"/>
      <c r="C111" s="11"/>
      <c r="D111" s="12" t="s">
        <v>35</v>
      </c>
      <c r="E111" s="79" t="s">
        <v>77</v>
      </c>
      <c r="F111" s="68">
        <v>100</v>
      </c>
      <c r="G111" s="51">
        <v>4.3</v>
      </c>
      <c r="H111" s="51">
        <v>2.1</v>
      </c>
      <c r="I111" s="51">
        <v>44</v>
      </c>
      <c r="J111" s="51">
        <v>213</v>
      </c>
      <c r="K111" s="52">
        <v>741</v>
      </c>
      <c r="L111" s="51"/>
    </row>
    <row r="112" spans="1:12" ht="15" x14ac:dyDescent="0.25">
      <c r="A112" s="25"/>
      <c r="B112" s="16"/>
      <c r="C112" s="11"/>
      <c r="D112" s="78"/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6"/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6"/>
      <c r="B114" s="18"/>
      <c r="C114" s="8"/>
      <c r="D114" s="19" t="s">
        <v>39</v>
      </c>
      <c r="E114" s="9"/>
      <c r="F114" s="21">
        <f>SUM(F110:F113)</f>
        <v>300</v>
      </c>
      <c r="G114" s="21">
        <f t="shared" ref="G114" si="41">SUM(G110:G113)</f>
        <v>5.6999999999999993</v>
      </c>
      <c r="H114" s="21">
        <f t="shared" ref="H114" si="42">SUM(H110:H113)</f>
        <v>2.3000000000000003</v>
      </c>
      <c r="I114" s="21">
        <f t="shared" ref="I114" si="43">SUM(I110:I113)</f>
        <v>70.400000000000006</v>
      </c>
      <c r="J114" s="21">
        <f t="shared" ref="J114" si="44">SUM(J110:J113)</f>
        <v>333</v>
      </c>
      <c r="K114" s="27"/>
      <c r="L114" s="21">
        <f ca="1">SUM(L108:L113)</f>
        <v>0</v>
      </c>
    </row>
    <row r="115" spans="1:12" ht="15" x14ac:dyDescent="0.25">
      <c r="A115" s="28">
        <f>A89</f>
        <v>1</v>
      </c>
      <c r="B115" s="14">
        <f>B89</f>
        <v>3</v>
      </c>
      <c r="C115" s="10" t="s">
        <v>36</v>
      </c>
      <c r="D115" s="7" t="s">
        <v>21</v>
      </c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5"/>
      <c r="B116" s="16"/>
      <c r="C116" s="11"/>
      <c r="D116" s="7" t="s">
        <v>30</v>
      </c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7" t="s">
        <v>31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23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6"/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6"/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6"/>
      <c r="B121" s="18"/>
      <c r="C121" s="8"/>
      <c r="D121" s="19" t="s">
        <v>39</v>
      </c>
      <c r="E121" s="9"/>
      <c r="F121" s="21">
        <f>SUM(F115:F120)</f>
        <v>0</v>
      </c>
      <c r="G121" s="21">
        <f t="shared" ref="G121" si="45">SUM(G115:G120)</f>
        <v>0</v>
      </c>
      <c r="H121" s="21">
        <f t="shared" ref="H121" si="46">SUM(H115:H120)</f>
        <v>0</v>
      </c>
      <c r="I121" s="21">
        <f t="shared" ref="I121" si="47">SUM(I115:I120)</f>
        <v>0</v>
      </c>
      <c r="J121" s="21">
        <f t="shared" ref="J121" si="48">SUM(J115:J120)</f>
        <v>0</v>
      </c>
      <c r="K121" s="27"/>
      <c r="L121" s="21">
        <f t="shared" ref="L121" ca="1" si="49">SUM(L115:L123)</f>
        <v>0</v>
      </c>
    </row>
    <row r="122" spans="1:12" ht="15" x14ac:dyDescent="0.25">
      <c r="A122" s="28">
        <f>A89</f>
        <v>1</v>
      </c>
      <c r="B122" s="14">
        <f>B89</f>
        <v>3</v>
      </c>
      <c r="C122" s="10" t="s">
        <v>37</v>
      </c>
      <c r="D122" s="12" t="s">
        <v>38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12" t="s">
        <v>35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12" t="s">
        <v>31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24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6"/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6"/>
      <c r="B128" s="18"/>
      <c r="C128" s="8"/>
      <c r="D128" s="20" t="s">
        <v>39</v>
      </c>
      <c r="E128" s="9"/>
      <c r="F128" s="21">
        <f>SUM(F122:F127)</f>
        <v>0</v>
      </c>
      <c r="G128" s="21">
        <f t="shared" ref="G128" si="50">SUM(G122:G127)</f>
        <v>0</v>
      </c>
      <c r="H128" s="21">
        <f t="shared" ref="H128" si="51">SUM(H122:H127)</f>
        <v>0</v>
      </c>
      <c r="I128" s="21">
        <f t="shared" ref="I128" si="52">SUM(I122:I127)</f>
        <v>0</v>
      </c>
      <c r="J128" s="21">
        <f t="shared" ref="J128" si="53">SUM(J122:J127)</f>
        <v>0</v>
      </c>
      <c r="K128" s="27"/>
      <c r="L128" s="21">
        <f t="shared" ref="L128" ca="1" si="54">SUM(L122:L130)</f>
        <v>0</v>
      </c>
    </row>
    <row r="129" spans="1:12" ht="15.75" customHeight="1" x14ac:dyDescent="0.2">
      <c r="A129" s="31">
        <f>A89</f>
        <v>1</v>
      </c>
      <c r="B129" s="32">
        <f>B89</f>
        <v>3</v>
      </c>
      <c r="C129" s="69" t="s">
        <v>4</v>
      </c>
      <c r="D129" s="70"/>
      <c r="E129" s="33"/>
      <c r="F129" s="34">
        <f>F96+F100+F109+F114+F121+F128</f>
        <v>1500</v>
      </c>
      <c r="G129" s="34">
        <f>G96+G100+G109+G114+G121+G128</f>
        <v>49.72</v>
      </c>
      <c r="H129" s="34">
        <f>H96+H100+H109+H114+H121+H128</f>
        <v>42.16</v>
      </c>
      <c r="I129" s="34">
        <f>I96+I100+I109+I114+I121+I128</f>
        <v>247.47</v>
      </c>
      <c r="J129" s="34">
        <f>J96+J100+J109+J114+J121+J128</f>
        <v>1624.73</v>
      </c>
      <c r="K129" s="35"/>
      <c r="L129" s="34">
        <f ca="1">L96+L100+L109+L114+L121+L128</f>
        <v>0</v>
      </c>
    </row>
    <row r="130" spans="1:12" ht="15" x14ac:dyDescent="0.25">
      <c r="A130" s="22">
        <v>1</v>
      </c>
      <c r="B130" s="23">
        <v>4</v>
      </c>
      <c r="C130" s="24" t="s">
        <v>20</v>
      </c>
      <c r="D130" s="5" t="s">
        <v>21</v>
      </c>
      <c r="E130" s="47" t="s">
        <v>78</v>
      </c>
      <c r="F130" s="48">
        <v>240</v>
      </c>
      <c r="G130" s="48">
        <v>17.899999999999999</v>
      </c>
      <c r="H130" s="48">
        <v>28.47</v>
      </c>
      <c r="I130" s="48">
        <v>47.26</v>
      </c>
      <c r="J130" s="48">
        <v>402</v>
      </c>
      <c r="K130" s="49">
        <v>440</v>
      </c>
      <c r="L130" s="48"/>
    </row>
    <row r="131" spans="1:12" ht="15" x14ac:dyDescent="0.25">
      <c r="A131" s="25"/>
      <c r="B131" s="16"/>
      <c r="C131" s="11"/>
      <c r="D131" s="6"/>
      <c r="E131" s="50" t="s">
        <v>79</v>
      </c>
      <c r="F131" s="51">
        <v>30</v>
      </c>
      <c r="G131" s="51">
        <v>0.9</v>
      </c>
      <c r="H131" s="51">
        <v>0.06</v>
      </c>
      <c r="I131" s="51">
        <v>1.89</v>
      </c>
      <c r="J131" s="51">
        <v>20.7</v>
      </c>
      <c r="K131" s="52">
        <v>131</v>
      </c>
      <c r="L131" s="51"/>
    </row>
    <row r="132" spans="1:12" ht="15" x14ac:dyDescent="0.25">
      <c r="A132" s="25"/>
      <c r="B132" s="16"/>
      <c r="C132" s="11"/>
      <c r="D132" s="7" t="s">
        <v>22</v>
      </c>
      <c r="E132" s="50" t="s">
        <v>65</v>
      </c>
      <c r="F132" s="51">
        <v>200</v>
      </c>
      <c r="G132" s="51">
        <v>0.2</v>
      </c>
      <c r="H132" s="51"/>
      <c r="I132" s="51">
        <v>10.199999999999999</v>
      </c>
      <c r="J132" s="51">
        <v>41</v>
      </c>
      <c r="K132" s="52">
        <v>377</v>
      </c>
      <c r="L132" s="51"/>
    </row>
    <row r="133" spans="1:12" ht="15" x14ac:dyDescent="0.25">
      <c r="A133" s="25"/>
      <c r="B133" s="16"/>
      <c r="C133" s="11"/>
      <c r="D133" s="7" t="s">
        <v>23</v>
      </c>
      <c r="E133" s="50" t="s">
        <v>58</v>
      </c>
      <c r="F133" s="51">
        <v>30</v>
      </c>
      <c r="G133" s="51">
        <v>3.2</v>
      </c>
      <c r="H133" s="51">
        <v>1.4</v>
      </c>
      <c r="I133" s="51">
        <v>13.1</v>
      </c>
      <c r="J133" s="51">
        <v>82.2</v>
      </c>
      <c r="K133" s="52" t="s">
        <v>52</v>
      </c>
      <c r="L133" s="51"/>
    </row>
    <row r="134" spans="1:12" ht="15" x14ac:dyDescent="0.25">
      <c r="A134" s="25"/>
      <c r="B134" s="16"/>
      <c r="C134" s="11"/>
      <c r="D134" s="7" t="s">
        <v>24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6"/>
      <c r="E135" s="58"/>
      <c r="F135" s="58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6"/>
      <c r="B137" s="18"/>
      <c r="C137" s="8"/>
      <c r="D137" s="19" t="s">
        <v>39</v>
      </c>
      <c r="E137" s="9"/>
      <c r="F137" s="21">
        <f>SUM(F130:F136)</f>
        <v>500</v>
      </c>
      <c r="G137" s="21">
        <f t="shared" ref="G137" si="55">SUM(G130:G136)</f>
        <v>22.199999999999996</v>
      </c>
      <c r="H137" s="21">
        <f t="shared" ref="H137" si="56">SUM(H130:H136)</f>
        <v>29.929999999999996</v>
      </c>
      <c r="I137" s="21">
        <f t="shared" ref="I137" si="57">SUM(I130:I136)</f>
        <v>72.449999999999989</v>
      </c>
      <c r="J137" s="21">
        <f t="shared" ref="J137" si="58">SUM(J130:J136)</f>
        <v>545.9</v>
      </c>
      <c r="K137" s="27"/>
      <c r="L137" s="21">
        <f t="shared" ref="L137" si="59">SUM(L130:L136)</f>
        <v>0</v>
      </c>
    </row>
    <row r="138" spans="1:12" ht="15" x14ac:dyDescent="0.25">
      <c r="A138" s="28">
        <f>A130</f>
        <v>1</v>
      </c>
      <c r="B138" s="14">
        <f>B130</f>
        <v>4</v>
      </c>
      <c r="C138" s="10" t="s">
        <v>25</v>
      </c>
      <c r="D138" s="12" t="s">
        <v>24</v>
      </c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6"/>
      <c r="B141" s="18"/>
      <c r="C141" s="8"/>
      <c r="D141" s="19" t="s">
        <v>39</v>
      </c>
      <c r="E141" s="9"/>
      <c r="F141" s="21">
        <f>SUM(F138:F140)</f>
        <v>0</v>
      </c>
      <c r="G141" s="21">
        <f t="shared" ref="G141" si="60">SUM(G138:G140)</f>
        <v>0</v>
      </c>
      <c r="H141" s="21">
        <f t="shared" ref="H141" si="61">SUM(H138:H140)</f>
        <v>0</v>
      </c>
      <c r="I141" s="21">
        <f t="shared" ref="I141" si="62">SUM(I138:I140)</f>
        <v>0</v>
      </c>
      <c r="J141" s="21">
        <f t="shared" ref="J141" si="63">SUM(J138:J140)</f>
        <v>0</v>
      </c>
      <c r="K141" s="27"/>
      <c r="L141" s="21">
        <f t="shared" ref="L141" ca="1" si="64">SUM(L138:L146)</f>
        <v>0</v>
      </c>
    </row>
    <row r="142" spans="1:12" ht="15" x14ac:dyDescent="0.25">
      <c r="A142" s="28">
        <f>A130</f>
        <v>1</v>
      </c>
      <c r="B142" s="14">
        <f>B130</f>
        <v>4</v>
      </c>
      <c r="C142" s="10" t="s">
        <v>26</v>
      </c>
      <c r="D142" s="7" t="s">
        <v>27</v>
      </c>
      <c r="E142" s="58"/>
      <c r="F142" s="59"/>
      <c r="G142" s="59"/>
      <c r="H142" s="59"/>
      <c r="I142" s="59"/>
      <c r="J142" s="59"/>
      <c r="K142" s="59"/>
      <c r="L142" s="59"/>
    </row>
    <row r="143" spans="1:12" ht="25.5" x14ac:dyDescent="0.25">
      <c r="A143" s="25"/>
      <c r="B143" s="16"/>
      <c r="C143" s="11"/>
      <c r="D143" s="7" t="s">
        <v>28</v>
      </c>
      <c r="E143" s="50" t="s">
        <v>80</v>
      </c>
      <c r="F143" s="51">
        <v>200</v>
      </c>
      <c r="G143" s="51">
        <v>3.12</v>
      </c>
      <c r="H143" s="51">
        <v>2.2400000000000002</v>
      </c>
      <c r="I143" s="51">
        <v>16</v>
      </c>
      <c r="J143" s="51">
        <v>96.8</v>
      </c>
      <c r="K143" s="52">
        <v>103</v>
      </c>
      <c r="L143" s="51"/>
    </row>
    <row r="144" spans="1:12" ht="15" x14ac:dyDescent="0.25">
      <c r="A144" s="25"/>
      <c r="B144" s="16"/>
      <c r="C144" s="11"/>
      <c r="D144" s="7" t="s">
        <v>29</v>
      </c>
      <c r="E144" s="59"/>
      <c r="F144" s="59"/>
      <c r="G144" s="59"/>
      <c r="H144" s="59"/>
      <c r="I144" s="59"/>
      <c r="J144" s="59"/>
      <c r="K144" s="59"/>
      <c r="L144" s="51"/>
    </row>
    <row r="145" spans="1:12" ht="15" x14ac:dyDescent="0.25">
      <c r="A145" s="25"/>
      <c r="B145" s="16"/>
      <c r="C145" s="11"/>
      <c r="D145" s="7" t="s">
        <v>30</v>
      </c>
      <c r="E145" s="50" t="s">
        <v>91</v>
      </c>
      <c r="F145" s="51">
        <v>240</v>
      </c>
      <c r="G145" s="51">
        <v>6.9</v>
      </c>
      <c r="H145" s="51">
        <v>14.1</v>
      </c>
      <c r="I145" s="51">
        <v>17.899999999999999</v>
      </c>
      <c r="J145" s="51">
        <v>286</v>
      </c>
      <c r="K145" s="52">
        <v>259</v>
      </c>
      <c r="L145" s="51"/>
    </row>
    <row r="146" spans="1:12" ht="15" x14ac:dyDescent="0.25">
      <c r="A146" s="25"/>
      <c r="B146" s="16"/>
      <c r="C146" s="11"/>
      <c r="D146" s="7" t="s">
        <v>31</v>
      </c>
      <c r="E146" s="50" t="s">
        <v>56</v>
      </c>
      <c r="F146" s="51">
        <v>200</v>
      </c>
      <c r="G146" s="51">
        <v>0.6</v>
      </c>
      <c r="H146" s="51">
        <v>0.1</v>
      </c>
      <c r="I146" s="51">
        <v>31.7</v>
      </c>
      <c r="J146" s="51">
        <v>131</v>
      </c>
      <c r="K146" s="52">
        <v>349</v>
      </c>
      <c r="L146" s="51"/>
    </row>
    <row r="147" spans="1:12" ht="15" x14ac:dyDescent="0.25">
      <c r="A147" s="25"/>
      <c r="B147" s="16"/>
      <c r="C147" s="11"/>
      <c r="D147" s="7" t="s">
        <v>32</v>
      </c>
      <c r="E147" s="50" t="s">
        <v>58</v>
      </c>
      <c r="F147" s="51">
        <v>40</v>
      </c>
      <c r="G147" s="51">
        <v>4.2</v>
      </c>
      <c r="H147" s="51">
        <v>1.8</v>
      </c>
      <c r="I147" s="51">
        <v>17.5</v>
      </c>
      <c r="J147" s="51">
        <v>109.6</v>
      </c>
      <c r="K147" s="52" t="s">
        <v>52</v>
      </c>
      <c r="L147" s="51"/>
    </row>
    <row r="148" spans="1:12" ht="15" x14ac:dyDescent="0.25">
      <c r="A148" s="25"/>
      <c r="B148" s="16"/>
      <c r="C148" s="11"/>
      <c r="D148" s="7" t="s">
        <v>33</v>
      </c>
      <c r="E148" s="50" t="s">
        <v>57</v>
      </c>
      <c r="F148" s="51">
        <v>40</v>
      </c>
      <c r="G148" s="51">
        <v>3.2</v>
      </c>
      <c r="H148" s="51">
        <v>0.6</v>
      </c>
      <c r="I148" s="51">
        <v>16</v>
      </c>
      <c r="J148" s="51">
        <v>88</v>
      </c>
      <c r="K148" s="52" t="s">
        <v>52</v>
      </c>
      <c r="L148" s="51"/>
    </row>
    <row r="149" spans="1:12" ht="15" x14ac:dyDescent="0.25">
      <c r="A149" s="25"/>
      <c r="B149" s="16"/>
      <c r="C149" s="11"/>
      <c r="D149" s="6"/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6"/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6"/>
      <c r="B151" s="18"/>
      <c r="C151" s="8"/>
      <c r="D151" s="19" t="s">
        <v>39</v>
      </c>
      <c r="E151" s="9"/>
      <c r="F151" s="21">
        <f>SUM(F143:F150)</f>
        <v>720</v>
      </c>
      <c r="G151" s="21">
        <f>SUM(G143:G150)</f>
        <v>18.02</v>
      </c>
      <c r="H151" s="21">
        <f>SUM(H143:H150)</f>
        <v>18.840000000000003</v>
      </c>
      <c r="I151" s="21">
        <f>SUM(I143:I150)</f>
        <v>99.1</v>
      </c>
      <c r="J151" s="21">
        <f>SUM(J143:J150)</f>
        <v>711.4</v>
      </c>
      <c r="K151" s="27"/>
      <c r="L151" s="21">
        <f t="shared" ref="L151" ca="1" si="65">SUM(L148:L156)</f>
        <v>0</v>
      </c>
    </row>
    <row r="152" spans="1:12" ht="15" x14ac:dyDescent="0.25">
      <c r="A152" s="28">
        <f>A130</f>
        <v>1</v>
      </c>
      <c r="B152" s="14">
        <f>B130</f>
        <v>4</v>
      </c>
      <c r="C152" s="10" t="s">
        <v>34</v>
      </c>
      <c r="D152" s="12" t="s">
        <v>35</v>
      </c>
      <c r="E152" s="50" t="s">
        <v>84</v>
      </c>
      <c r="F152" s="51">
        <v>100</v>
      </c>
      <c r="G152" s="51">
        <v>4</v>
      </c>
      <c r="H152" s="51">
        <v>2.2999999999999998</v>
      </c>
      <c r="I152" s="51">
        <v>48</v>
      </c>
      <c r="J152" s="51">
        <v>237</v>
      </c>
      <c r="K152" s="52">
        <v>622</v>
      </c>
      <c r="L152" s="51"/>
    </row>
    <row r="153" spans="1:12" ht="15" x14ac:dyDescent="0.25">
      <c r="A153" s="25"/>
      <c r="B153" s="16"/>
      <c r="C153" s="11"/>
      <c r="D153" s="12" t="s">
        <v>31</v>
      </c>
      <c r="E153" s="50" t="s">
        <v>83</v>
      </c>
      <c r="F153" s="51">
        <v>200</v>
      </c>
      <c r="G153" s="51">
        <v>1.4</v>
      </c>
      <c r="H153" s="51">
        <v>0.2</v>
      </c>
      <c r="I153" s="51">
        <v>26.4</v>
      </c>
      <c r="J153" s="51">
        <v>120</v>
      </c>
      <c r="K153" s="52">
        <v>592</v>
      </c>
      <c r="L153" s="51"/>
    </row>
    <row r="154" spans="1:12" ht="15" x14ac:dyDescent="0.25">
      <c r="A154" s="25"/>
      <c r="B154" s="16"/>
      <c r="C154" s="11"/>
      <c r="D154" s="6"/>
      <c r="E154" s="58"/>
      <c r="F154" s="59"/>
      <c r="G154" s="59"/>
      <c r="H154" s="59"/>
      <c r="I154" s="59"/>
      <c r="J154" s="59"/>
      <c r="K154" s="59"/>
      <c r="L154" s="51"/>
    </row>
    <row r="155" spans="1:12" ht="15" x14ac:dyDescent="0.25">
      <c r="A155" s="25"/>
      <c r="B155" s="16"/>
      <c r="C155" s="11"/>
      <c r="D155" s="6"/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6"/>
      <c r="B156" s="18"/>
      <c r="C156" s="8"/>
      <c r="D156" s="19" t="s">
        <v>39</v>
      </c>
      <c r="E156" s="9"/>
      <c r="F156" s="21">
        <f>SUM(F152:F155)</f>
        <v>300</v>
      </c>
      <c r="G156" s="21">
        <f>SUM(G152:G155)</f>
        <v>5.4</v>
      </c>
      <c r="H156" s="21">
        <f>SUM(H152:H155)</f>
        <v>2.5</v>
      </c>
      <c r="I156" s="21">
        <f>SUM(I152:I155)</f>
        <v>74.400000000000006</v>
      </c>
      <c r="J156" s="21">
        <f>SUM(J152:J155)</f>
        <v>357</v>
      </c>
      <c r="K156" s="27"/>
      <c r="L156" s="21">
        <f ca="1">SUM(L149:L155)</f>
        <v>0</v>
      </c>
    </row>
    <row r="157" spans="1:12" ht="15" x14ac:dyDescent="0.25">
      <c r="A157" s="28">
        <f>A130</f>
        <v>1</v>
      </c>
      <c r="B157" s="14">
        <f>B130</f>
        <v>4</v>
      </c>
      <c r="C157" s="10" t="s">
        <v>36</v>
      </c>
      <c r="D157" s="7" t="s">
        <v>21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7" t="s">
        <v>30</v>
      </c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5"/>
      <c r="B159" s="16"/>
      <c r="C159" s="11"/>
      <c r="D159" s="7" t="s">
        <v>31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23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6"/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6"/>
      <c r="B163" s="18"/>
      <c r="C163" s="8"/>
      <c r="D163" s="19" t="s">
        <v>39</v>
      </c>
      <c r="E163" s="9"/>
      <c r="F163" s="21">
        <f>SUM(F157:F162)</f>
        <v>0</v>
      </c>
      <c r="G163" s="21">
        <f t="shared" ref="G163" si="66">SUM(G157:G162)</f>
        <v>0</v>
      </c>
      <c r="H163" s="21">
        <f t="shared" ref="H163" si="67">SUM(H157:H162)</f>
        <v>0</v>
      </c>
      <c r="I163" s="21">
        <f t="shared" ref="I163" si="68">SUM(I157:I162)</f>
        <v>0</v>
      </c>
      <c r="J163" s="21">
        <f t="shared" ref="J163" si="69">SUM(J157:J162)</f>
        <v>0</v>
      </c>
      <c r="K163" s="27"/>
      <c r="L163" s="21">
        <f t="shared" ref="L163" ca="1" si="70">SUM(L157:L165)</f>
        <v>0</v>
      </c>
    </row>
    <row r="164" spans="1:12" ht="15" x14ac:dyDescent="0.25">
      <c r="A164" s="28">
        <f>A130</f>
        <v>1</v>
      </c>
      <c r="B164" s="14">
        <f>B130</f>
        <v>4</v>
      </c>
      <c r="C164" s="10" t="s">
        <v>37</v>
      </c>
      <c r="D164" s="12" t="s">
        <v>38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12" t="s">
        <v>35</v>
      </c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12" t="s">
        <v>31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24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6"/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6"/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6"/>
      <c r="B170" s="18"/>
      <c r="C170" s="8"/>
      <c r="D170" s="20" t="s">
        <v>39</v>
      </c>
      <c r="E170" s="9"/>
      <c r="F170" s="21">
        <f>SUM(F164:F169)</f>
        <v>0</v>
      </c>
      <c r="G170" s="21">
        <f t="shared" ref="G170" si="71">SUM(G164:G169)</f>
        <v>0</v>
      </c>
      <c r="H170" s="21">
        <f t="shared" ref="H170" si="72">SUM(H164:H169)</f>
        <v>0</v>
      </c>
      <c r="I170" s="21">
        <f t="shared" ref="I170" si="73">SUM(I164:I169)</f>
        <v>0</v>
      </c>
      <c r="J170" s="21">
        <f t="shared" ref="J170" si="74">SUM(J164:J169)</f>
        <v>0</v>
      </c>
      <c r="K170" s="27"/>
      <c r="L170" s="21">
        <f t="shared" ref="L170" ca="1" si="75">SUM(L164:L172)</f>
        <v>0</v>
      </c>
    </row>
    <row r="171" spans="1:12" ht="15.75" customHeight="1" thickBot="1" x14ac:dyDescent="0.25">
      <c r="A171" s="31">
        <f>A130</f>
        <v>1</v>
      </c>
      <c r="B171" s="32">
        <f>B130</f>
        <v>4</v>
      </c>
      <c r="C171" s="69" t="s">
        <v>4</v>
      </c>
      <c r="D171" s="70"/>
      <c r="E171" s="33"/>
      <c r="F171" s="34">
        <f>F137+F141+F151+F156+F163+F170</f>
        <v>1520</v>
      </c>
      <c r="G171" s="34">
        <f t="shared" ref="G171" si="76">G137+G141+G151+G156+G163+G170</f>
        <v>45.62</v>
      </c>
      <c r="H171" s="34">
        <f t="shared" ref="H171" si="77">H137+H141+H151+H156+H163+H170</f>
        <v>51.269999999999996</v>
      </c>
      <c r="I171" s="34">
        <f t="shared" ref="I171" si="78">I137+I141+I151+I156+I163+I170</f>
        <v>245.95</v>
      </c>
      <c r="J171" s="34">
        <f t="shared" ref="J171" si="79">J137+J141+J151+J156+J163+J170</f>
        <v>1614.3</v>
      </c>
      <c r="K171" s="35"/>
      <c r="L171" s="34">
        <f t="shared" ref="L171" ca="1" si="80">L137+L141+L151+L156+L163+L170</f>
        <v>0</v>
      </c>
    </row>
    <row r="172" spans="1:12" ht="15.75" thickBot="1" x14ac:dyDescent="0.3">
      <c r="A172" s="22">
        <v>1</v>
      </c>
      <c r="B172" s="23">
        <v>5</v>
      </c>
      <c r="C172" s="24" t="s">
        <v>20</v>
      </c>
      <c r="D172" s="78"/>
      <c r="E172" s="47" t="s">
        <v>112</v>
      </c>
      <c r="F172" s="48">
        <v>30</v>
      </c>
      <c r="G172" s="48">
        <v>0.45</v>
      </c>
      <c r="H172" s="48">
        <v>0.05</v>
      </c>
      <c r="I172" s="48">
        <v>2.6</v>
      </c>
      <c r="J172" s="48">
        <v>12.6</v>
      </c>
      <c r="K172" s="49">
        <v>54</v>
      </c>
      <c r="L172" s="48"/>
    </row>
    <row r="173" spans="1:12" ht="15" x14ac:dyDescent="0.25">
      <c r="A173" s="25"/>
      <c r="B173" s="16"/>
      <c r="C173" s="11"/>
      <c r="D173" s="5" t="s">
        <v>21</v>
      </c>
      <c r="E173" s="50" t="s">
        <v>55</v>
      </c>
      <c r="F173" s="51">
        <v>150</v>
      </c>
      <c r="G173" s="51">
        <v>5.5</v>
      </c>
      <c r="H173" s="51">
        <v>4.8</v>
      </c>
      <c r="I173" s="51">
        <v>38.299999999999997</v>
      </c>
      <c r="J173" s="51">
        <v>191</v>
      </c>
      <c r="K173" s="52">
        <v>334</v>
      </c>
      <c r="L173" s="51"/>
    </row>
    <row r="174" spans="1:12" ht="15" x14ac:dyDescent="0.25">
      <c r="A174" s="25"/>
      <c r="B174" s="16"/>
      <c r="C174" s="11"/>
      <c r="D174" s="6"/>
      <c r="E174" s="50" t="s">
        <v>85</v>
      </c>
      <c r="F174" s="51">
        <v>90</v>
      </c>
      <c r="G174" s="51">
        <v>8.65</v>
      </c>
      <c r="H174" s="51">
        <v>10.08</v>
      </c>
      <c r="I174" s="51">
        <v>12.73</v>
      </c>
      <c r="J174" s="51">
        <v>183.69</v>
      </c>
      <c r="K174" s="52" t="s">
        <v>86</v>
      </c>
      <c r="L174" s="51"/>
    </row>
    <row r="175" spans="1:12" ht="15" x14ac:dyDescent="0.25">
      <c r="A175" s="25"/>
      <c r="B175" s="16"/>
      <c r="C175" s="11"/>
      <c r="D175" s="7" t="s">
        <v>22</v>
      </c>
      <c r="E175" s="50" t="s">
        <v>49</v>
      </c>
      <c r="F175" s="51">
        <v>200</v>
      </c>
      <c r="G175" s="51">
        <v>0.2</v>
      </c>
      <c r="H175" s="51">
        <v>0.1</v>
      </c>
      <c r="I175" s="51">
        <v>15</v>
      </c>
      <c r="J175" s="51">
        <v>60</v>
      </c>
      <c r="K175" s="52">
        <v>376</v>
      </c>
      <c r="L175" s="51"/>
    </row>
    <row r="176" spans="1:12" ht="15" x14ac:dyDescent="0.25">
      <c r="A176" s="25"/>
      <c r="B176" s="16"/>
      <c r="C176" s="11"/>
      <c r="D176" s="7" t="s">
        <v>23</v>
      </c>
      <c r="E176" s="50" t="s">
        <v>58</v>
      </c>
      <c r="F176" s="51">
        <v>30</v>
      </c>
      <c r="G176" s="51">
        <v>3.2</v>
      </c>
      <c r="H176" s="51">
        <v>1.4</v>
      </c>
      <c r="I176" s="51">
        <v>13.1</v>
      </c>
      <c r="J176" s="51">
        <v>82.2</v>
      </c>
      <c r="K176" s="52" t="s">
        <v>52</v>
      </c>
      <c r="L176" s="51"/>
    </row>
    <row r="177" spans="1:12" ht="15" x14ac:dyDescent="0.25">
      <c r="A177" s="25"/>
      <c r="B177" s="16"/>
      <c r="C177" s="11"/>
      <c r="D177" s="7" t="s">
        <v>24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9"/>
      <c r="F178" s="58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6"/>
      <c r="B180" s="18"/>
      <c r="C180" s="8"/>
      <c r="D180" s="19" t="s">
        <v>39</v>
      </c>
      <c r="E180" s="9"/>
      <c r="F180" s="21">
        <f>SUM(F172:F179)</f>
        <v>500</v>
      </c>
      <c r="G180" s="21">
        <f t="shared" ref="G180" si="81">SUM(G172:G179)</f>
        <v>18</v>
      </c>
      <c r="H180" s="21">
        <f t="shared" ref="H180" si="82">SUM(H172:H179)</f>
        <v>16.43</v>
      </c>
      <c r="I180" s="21">
        <f t="shared" ref="I180" si="83">SUM(I172:I179)</f>
        <v>81.72999999999999</v>
      </c>
      <c r="J180" s="21">
        <f t="shared" ref="J180" si="84">SUM(J172:J179)</f>
        <v>529.49</v>
      </c>
      <c r="K180" s="27"/>
      <c r="L180" s="21">
        <f>SUM(L172:L179)</f>
        <v>0</v>
      </c>
    </row>
    <row r="181" spans="1:12" ht="15" x14ac:dyDescent="0.25">
      <c r="A181" s="28">
        <f>A172</f>
        <v>1</v>
      </c>
      <c r="B181" s="14">
        <f>B172</f>
        <v>5</v>
      </c>
      <c r="C181" s="10" t="s">
        <v>25</v>
      </c>
      <c r="D181" s="12" t="s">
        <v>24</v>
      </c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6"/>
      <c r="B184" s="18"/>
      <c r="C184" s="8"/>
      <c r="D184" s="19" t="s">
        <v>39</v>
      </c>
      <c r="E184" s="9"/>
      <c r="F184" s="21">
        <f>SUM(F181:F183)</f>
        <v>0</v>
      </c>
      <c r="G184" s="21">
        <f t="shared" ref="G184" si="85">SUM(G181:G183)</f>
        <v>0</v>
      </c>
      <c r="H184" s="21">
        <f t="shared" ref="H184" si="86">SUM(H181:H183)</f>
        <v>0</v>
      </c>
      <c r="I184" s="21">
        <f t="shared" ref="I184" si="87">SUM(I181:I183)</f>
        <v>0</v>
      </c>
      <c r="J184" s="21">
        <f t="shared" ref="J184" si="88">SUM(J181:J183)</f>
        <v>0</v>
      </c>
      <c r="K184" s="27"/>
      <c r="L184" s="21">
        <f t="shared" ref="L184" ca="1" si="89">SUM(L181:L189)</f>
        <v>0</v>
      </c>
    </row>
    <row r="185" spans="1:12" ht="15" x14ac:dyDescent="0.25">
      <c r="A185" s="28">
        <f>A172</f>
        <v>1</v>
      </c>
      <c r="B185" s="14">
        <f>B172</f>
        <v>5</v>
      </c>
      <c r="C185" s="10" t="s">
        <v>26</v>
      </c>
      <c r="D185" s="7" t="s">
        <v>27</v>
      </c>
      <c r="E185" s="58"/>
      <c r="F185" s="59"/>
      <c r="G185" s="59"/>
      <c r="H185" s="59"/>
      <c r="I185" s="59"/>
      <c r="J185" s="59"/>
      <c r="K185" s="59"/>
      <c r="L185" s="51"/>
    </row>
    <row r="186" spans="1:12" ht="15" x14ac:dyDescent="0.25">
      <c r="A186" s="25"/>
      <c r="B186" s="16"/>
      <c r="C186" s="11"/>
      <c r="D186" s="7" t="s">
        <v>28</v>
      </c>
      <c r="E186" s="50" t="s">
        <v>87</v>
      </c>
      <c r="F186" s="51">
        <v>200</v>
      </c>
      <c r="G186" s="51">
        <v>3.4</v>
      </c>
      <c r="H186" s="51">
        <v>8.6</v>
      </c>
      <c r="I186" s="51">
        <v>15.8</v>
      </c>
      <c r="J186" s="51">
        <v>131.19999999999999</v>
      </c>
      <c r="K186" s="52">
        <v>102</v>
      </c>
      <c r="L186" s="51"/>
    </row>
    <row r="187" spans="1:12" ht="15" x14ac:dyDescent="0.25">
      <c r="A187" s="25"/>
      <c r="B187" s="16"/>
      <c r="C187" s="11"/>
      <c r="D187" s="7" t="s">
        <v>29</v>
      </c>
      <c r="E187" s="50" t="s">
        <v>88</v>
      </c>
      <c r="F187" s="51">
        <v>240</v>
      </c>
      <c r="G187" s="51">
        <v>18.87</v>
      </c>
      <c r="H187" s="51">
        <v>26.4</v>
      </c>
      <c r="I187" s="51">
        <v>16.97</v>
      </c>
      <c r="J187" s="51">
        <v>397.68</v>
      </c>
      <c r="K187" s="52">
        <v>407</v>
      </c>
      <c r="L187" s="51"/>
    </row>
    <row r="188" spans="1:12" ht="15" x14ac:dyDescent="0.25">
      <c r="A188" s="25"/>
      <c r="B188" s="16"/>
      <c r="C188" s="11"/>
      <c r="D188" s="7" t="s">
        <v>30</v>
      </c>
      <c r="E188" s="58"/>
      <c r="F188" s="59"/>
      <c r="G188" s="59"/>
      <c r="H188" s="59"/>
      <c r="I188" s="59"/>
      <c r="J188" s="59"/>
      <c r="K188" s="59"/>
      <c r="L188" s="51"/>
    </row>
    <row r="189" spans="1:12" ht="15" x14ac:dyDescent="0.25">
      <c r="A189" s="25"/>
      <c r="B189" s="16"/>
      <c r="C189" s="11"/>
      <c r="D189" s="7" t="s">
        <v>31</v>
      </c>
      <c r="E189" s="50" t="s">
        <v>75</v>
      </c>
      <c r="F189" s="51">
        <v>200</v>
      </c>
      <c r="G189" s="51">
        <v>0.7</v>
      </c>
      <c r="H189" s="51">
        <v>0.3</v>
      </c>
      <c r="I189" s="51">
        <v>24.4</v>
      </c>
      <c r="J189" s="51">
        <v>103</v>
      </c>
      <c r="K189" s="52">
        <v>388</v>
      </c>
      <c r="L189" s="51"/>
    </row>
    <row r="190" spans="1:12" ht="15" x14ac:dyDescent="0.25">
      <c r="A190" s="25"/>
      <c r="B190" s="16"/>
      <c r="C190" s="11"/>
      <c r="D190" s="7" t="s">
        <v>32</v>
      </c>
      <c r="E190" s="50" t="s">
        <v>58</v>
      </c>
      <c r="F190" s="51">
        <v>30</v>
      </c>
      <c r="G190" s="51">
        <v>3.2</v>
      </c>
      <c r="H190" s="51">
        <v>1.4</v>
      </c>
      <c r="I190" s="51">
        <v>13.1</v>
      </c>
      <c r="J190" s="51">
        <v>82.2</v>
      </c>
      <c r="K190" s="52" t="s">
        <v>52</v>
      </c>
      <c r="L190" s="51"/>
    </row>
    <row r="191" spans="1:12" ht="15" x14ac:dyDescent="0.25">
      <c r="A191" s="25"/>
      <c r="B191" s="16"/>
      <c r="C191" s="11"/>
      <c r="D191" s="7" t="s">
        <v>33</v>
      </c>
      <c r="E191" s="50" t="s">
        <v>57</v>
      </c>
      <c r="F191" s="51">
        <v>30</v>
      </c>
      <c r="G191" s="51">
        <v>2.4</v>
      </c>
      <c r="H191" s="51">
        <v>0.5</v>
      </c>
      <c r="I191" s="51">
        <v>12</v>
      </c>
      <c r="J191" s="51">
        <v>66</v>
      </c>
      <c r="K191" s="52" t="s">
        <v>52</v>
      </c>
      <c r="L191" s="51"/>
    </row>
    <row r="192" spans="1:12" ht="15" x14ac:dyDescent="0.25">
      <c r="A192" s="25"/>
      <c r="B192" s="16"/>
      <c r="C192" s="11"/>
      <c r="D192" s="6"/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6"/>
      <c r="B194" s="18"/>
      <c r="C194" s="8"/>
      <c r="D194" s="19" t="s">
        <v>39</v>
      </c>
      <c r="E194" s="9"/>
      <c r="F194" s="21">
        <f>SUM(F186:F193)</f>
        <v>700</v>
      </c>
      <c r="G194" s="21">
        <f>SUM(G186:G193)</f>
        <v>28.569999999999997</v>
      </c>
      <c r="H194" s="21">
        <f>SUM(H186:H193)</f>
        <v>37.199999999999996</v>
      </c>
      <c r="I194" s="21">
        <f>SUM(I186:I193)</f>
        <v>82.27</v>
      </c>
      <c r="J194" s="21">
        <f>SUM(J186:J193)</f>
        <v>780.08</v>
      </c>
      <c r="K194" s="27"/>
      <c r="L194" s="21">
        <f t="shared" ref="L194" ca="1" si="90">SUM(L191:L199)</f>
        <v>0</v>
      </c>
    </row>
    <row r="195" spans="1:12" ht="15" x14ac:dyDescent="0.25">
      <c r="A195" s="28">
        <f>A172</f>
        <v>1</v>
      </c>
      <c r="B195" s="14">
        <f>B172</f>
        <v>5</v>
      </c>
      <c r="C195" s="10" t="s">
        <v>34</v>
      </c>
      <c r="D195" s="12" t="s">
        <v>35</v>
      </c>
      <c r="E195" s="50" t="s">
        <v>89</v>
      </c>
      <c r="F195" s="51">
        <v>100</v>
      </c>
      <c r="G195" s="51">
        <v>3.1</v>
      </c>
      <c r="H195" s="51">
        <v>2.5</v>
      </c>
      <c r="I195" s="51">
        <v>3</v>
      </c>
      <c r="J195" s="51">
        <v>163</v>
      </c>
      <c r="K195" s="52">
        <v>738</v>
      </c>
      <c r="L195" s="51"/>
    </row>
    <row r="196" spans="1:12" ht="15" x14ac:dyDescent="0.25">
      <c r="A196" s="25"/>
      <c r="B196" s="16"/>
      <c r="C196" s="11"/>
      <c r="D196" s="12" t="s">
        <v>31</v>
      </c>
      <c r="E196" s="50" t="s">
        <v>70</v>
      </c>
      <c r="F196" s="51">
        <v>200</v>
      </c>
      <c r="G196" s="51">
        <v>5.4</v>
      </c>
      <c r="H196" s="51">
        <v>5</v>
      </c>
      <c r="I196" s="51">
        <v>21.6</v>
      </c>
      <c r="J196" s="51">
        <v>158</v>
      </c>
      <c r="K196" s="52" t="s">
        <v>52</v>
      </c>
      <c r="L196" s="51"/>
    </row>
    <row r="197" spans="1:12" ht="15" x14ac:dyDescent="0.25">
      <c r="A197" s="25"/>
      <c r="B197" s="16"/>
      <c r="C197" s="11"/>
      <c r="D197" s="6"/>
      <c r="E197" s="59"/>
      <c r="F197" s="59"/>
      <c r="G197" s="59"/>
      <c r="H197" s="59"/>
      <c r="I197" s="59"/>
      <c r="J197" s="59"/>
      <c r="K197" s="59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6"/>
      <c r="B199" s="18"/>
      <c r="C199" s="8"/>
      <c r="D199" s="19" t="s">
        <v>39</v>
      </c>
      <c r="E199" s="9"/>
      <c r="F199" s="21">
        <f>SUM(F196:F198)</f>
        <v>200</v>
      </c>
      <c r="G199" s="21">
        <f>SUM(G196:G198)</f>
        <v>5.4</v>
      </c>
      <c r="H199" s="21">
        <f>SUM(H196:H198)</f>
        <v>5</v>
      </c>
      <c r="I199" s="21">
        <f>SUM(I196:I198)</f>
        <v>21.6</v>
      </c>
      <c r="J199" s="21">
        <f>SUM(J196:J198)</f>
        <v>158</v>
      </c>
      <c r="K199" s="27"/>
      <c r="L199" s="21">
        <f t="shared" ref="L199" ca="1" si="91">SUM(L192:L198)</f>
        <v>0</v>
      </c>
    </row>
    <row r="200" spans="1:12" ht="15" x14ac:dyDescent="0.25">
      <c r="A200" s="28">
        <f>A172</f>
        <v>1</v>
      </c>
      <c r="B200" s="14">
        <f>B172</f>
        <v>5</v>
      </c>
      <c r="C200" s="10" t="s">
        <v>36</v>
      </c>
      <c r="D200" s="7" t="s">
        <v>21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7" t="s">
        <v>30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23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6"/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6"/>
      <c r="B206" s="18"/>
      <c r="C206" s="8"/>
      <c r="D206" s="19" t="s">
        <v>39</v>
      </c>
      <c r="E206" s="9"/>
      <c r="F206" s="21">
        <f>SUM(F200:F205)</f>
        <v>0</v>
      </c>
      <c r="G206" s="21">
        <f t="shared" ref="G206" si="92">SUM(G200:G205)</f>
        <v>0</v>
      </c>
      <c r="H206" s="21">
        <f t="shared" ref="H206" si="93">SUM(H200:H205)</f>
        <v>0</v>
      </c>
      <c r="I206" s="21">
        <f t="shared" ref="I206" si="94">SUM(I200:I205)</f>
        <v>0</v>
      </c>
      <c r="J206" s="21">
        <f t="shared" ref="J206" si="95">SUM(J200:J205)</f>
        <v>0</v>
      </c>
      <c r="K206" s="27"/>
      <c r="L206" s="21">
        <f t="shared" ref="L206" ca="1" si="96">SUM(L200:L208)</f>
        <v>0</v>
      </c>
    </row>
    <row r="207" spans="1:12" ht="15" x14ac:dyDescent="0.25">
      <c r="A207" s="28">
        <f>A172</f>
        <v>1</v>
      </c>
      <c r="B207" s="14">
        <f>B172</f>
        <v>5</v>
      </c>
      <c r="C207" s="10" t="s">
        <v>37</v>
      </c>
      <c r="D207" s="12" t="s">
        <v>38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5"/>
      <c r="B208" s="16"/>
      <c r="C208" s="11"/>
      <c r="D208" s="12" t="s">
        <v>35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31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24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6"/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6"/>
      <c r="B213" s="18"/>
      <c r="C213" s="8"/>
      <c r="D213" s="20" t="s">
        <v>39</v>
      </c>
      <c r="E213" s="9"/>
      <c r="F213" s="21">
        <f>SUM(F207:F212)</f>
        <v>0</v>
      </c>
      <c r="G213" s="21">
        <f t="shared" ref="G213" si="97">SUM(G207:G212)</f>
        <v>0</v>
      </c>
      <c r="H213" s="21">
        <f t="shared" ref="H213" si="98">SUM(H207:H212)</f>
        <v>0</v>
      </c>
      <c r="I213" s="21">
        <f t="shared" ref="I213" si="99">SUM(I207:I212)</f>
        <v>0</v>
      </c>
      <c r="J213" s="21">
        <f t="shared" ref="J213" si="100">SUM(J207:J212)</f>
        <v>0</v>
      </c>
      <c r="K213" s="27"/>
      <c r="L213" s="21">
        <f t="shared" ref="L213" ca="1" si="101">SUM(L207:L215)</f>
        <v>0</v>
      </c>
    </row>
    <row r="214" spans="1:12" ht="15.75" customHeight="1" thickBot="1" x14ac:dyDescent="0.25">
      <c r="A214" s="31">
        <f>A172</f>
        <v>1</v>
      </c>
      <c r="B214" s="32">
        <f>B172</f>
        <v>5</v>
      </c>
      <c r="C214" s="69" t="s">
        <v>4</v>
      </c>
      <c r="D214" s="74"/>
      <c r="E214" s="39"/>
      <c r="F214" s="40">
        <f>F180+F184+F194+F199+F206+F213</f>
        <v>1400</v>
      </c>
      <c r="G214" s="40">
        <f t="shared" ref="G214" si="102">G180+G184+G194+G199+G206+G213</f>
        <v>51.969999999999992</v>
      </c>
      <c r="H214" s="40">
        <f t="shared" ref="H214" si="103">H180+H184+H194+H199+H206+H213</f>
        <v>58.629999999999995</v>
      </c>
      <c r="I214" s="40">
        <f t="shared" ref="I214" si="104">I180+I184+I194+I199+I206+I213</f>
        <v>185.6</v>
      </c>
      <c r="J214" s="40">
        <f t="shared" ref="J214" si="105">J180+J184+J194+J199+J206+J213</f>
        <v>1467.5700000000002</v>
      </c>
      <c r="K214" s="41"/>
      <c r="L214" s="34">
        <f t="shared" ref="L214" ca="1" si="106">L180+L184+L194+L199+L206+L213</f>
        <v>0</v>
      </c>
    </row>
    <row r="215" spans="1:12" ht="15" x14ac:dyDescent="0.25">
      <c r="A215" s="22">
        <v>1</v>
      </c>
      <c r="B215" s="23">
        <v>6</v>
      </c>
      <c r="C215" s="24" t="s">
        <v>20</v>
      </c>
      <c r="D215" s="60"/>
      <c r="E215" s="59"/>
      <c r="F215" s="59"/>
      <c r="G215" s="59"/>
      <c r="H215" s="59"/>
      <c r="I215" s="59"/>
      <c r="J215" s="59"/>
      <c r="K215" s="59"/>
      <c r="L215" s="48"/>
    </row>
    <row r="216" spans="1:12" ht="15" x14ac:dyDescent="0.25">
      <c r="A216" s="25"/>
      <c r="B216" s="16"/>
      <c r="C216" s="11"/>
      <c r="D216" s="60"/>
      <c r="E216" s="59"/>
      <c r="F216" s="59"/>
      <c r="G216" s="59"/>
      <c r="H216" s="59"/>
      <c r="I216" s="59"/>
      <c r="J216" s="59"/>
      <c r="K216" s="59"/>
      <c r="L216" s="51"/>
    </row>
    <row r="217" spans="1:12" ht="15" x14ac:dyDescent="0.25">
      <c r="A217" s="25"/>
      <c r="B217" s="16"/>
      <c r="C217" s="11"/>
      <c r="D217" s="60"/>
      <c r="E217" s="59"/>
      <c r="F217" s="59"/>
      <c r="G217" s="59"/>
      <c r="H217" s="59"/>
      <c r="I217" s="59"/>
      <c r="J217" s="59"/>
      <c r="K217" s="59"/>
      <c r="L217" s="51"/>
    </row>
    <row r="218" spans="1:12" ht="15" x14ac:dyDescent="0.25">
      <c r="A218" s="25"/>
      <c r="B218" s="16"/>
      <c r="C218" s="11"/>
      <c r="D218" s="60"/>
      <c r="E218" s="59"/>
      <c r="F218" s="59"/>
      <c r="G218" s="59"/>
      <c r="H218" s="59"/>
      <c r="I218" s="59"/>
      <c r="J218" s="59"/>
      <c r="K218" s="59"/>
      <c r="L218" s="51"/>
    </row>
    <row r="219" spans="1:12" ht="15" x14ac:dyDescent="0.25">
      <c r="A219" s="25"/>
      <c r="B219" s="16"/>
      <c r="C219" s="11"/>
      <c r="D219" s="60"/>
      <c r="E219" s="59"/>
      <c r="F219" s="59"/>
      <c r="G219" s="59"/>
      <c r="H219" s="59"/>
      <c r="I219" s="59"/>
      <c r="J219" s="59"/>
      <c r="K219" s="59"/>
      <c r="L219" s="51"/>
    </row>
    <row r="220" spans="1:12" ht="15" x14ac:dyDescent="0.25">
      <c r="A220" s="25"/>
      <c r="B220" s="16"/>
      <c r="C220" s="11"/>
      <c r="D220" s="60"/>
      <c r="E220" s="59"/>
      <c r="F220" s="59"/>
      <c r="G220" s="59"/>
      <c r="H220" s="59"/>
      <c r="I220" s="59"/>
      <c r="J220" s="59"/>
      <c r="K220" s="59"/>
      <c r="L220" s="51"/>
    </row>
    <row r="221" spans="1:12" ht="15" x14ac:dyDescent="0.25">
      <c r="A221" s="25"/>
      <c r="B221" s="16"/>
      <c r="C221" s="11"/>
      <c r="D221" s="60"/>
      <c r="E221" s="59"/>
      <c r="F221" s="59"/>
      <c r="G221" s="59"/>
      <c r="H221" s="59"/>
      <c r="I221" s="59"/>
      <c r="J221" s="59"/>
      <c r="K221" s="59"/>
      <c r="L221" s="51"/>
    </row>
    <row r="222" spans="1:12" ht="15" x14ac:dyDescent="0.25">
      <c r="A222" s="26"/>
      <c r="B222" s="18"/>
      <c r="C222" s="8"/>
      <c r="D222" s="60"/>
      <c r="E222" s="59"/>
      <c r="F222" s="59"/>
      <c r="G222" s="59"/>
      <c r="H222" s="59"/>
      <c r="I222" s="59"/>
      <c r="J222" s="59"/>
      <c r="K222" s="59"/>
      <c r="L222" s="21">
        <f t="shared" ref="L222:L264" si="107">SUM(L215:L221)</f>
        <v>0</v>
      </c>
    </row>
    <row r="223" spans="1:12" ht="15" x14ac:dyDescent="0.25">
      <c r="A223" s="28">
        <f>A215</f>
        <v>1</v>
      </c>
      <c r="B223" s="14">
        <f>B215</f>
        <v>6</v>
      </c>
      <c r="C223" s="10" t="s">
        <v>25</v>
      </c>
      <c r="D223" s="60"/>
      <c r="E223" s="59"/>
      <c r="F223" s="59"/>
      <c r="G223" s="59"/>
      <c r="H223" s="59"/>
      <c r="I223" s="59"/>
      <c r="J223" s="59"/>
      <c r="K223" s="59"/>
      <c r="L223" s="51"/>
    </row>
    <row r="224" spans="1:12" ht="15" x14ac:dyDescent="0.25">
      <c r="A224" s="25"/>
      <c r="B224" s="16"/>
      <c r="C224" s="11"/>
      <c r="D224" s="60"/>
      <c r="E224" s="59"/>
      <c r="F224" s="59"/>
      <c r="G224" s="59"/>
      <c r="H224" s="59"/>
      <c r="I224" s="59"/>
      <c r="J224" s="59"/>
      <c r="K224" s="59"/>
      <c r="L224" s="51"/>
    </row>
    <row r="225" spans="1:12" ht="15" x14ac:dyDescent="0.25">
      <c r="A225" s="25"/>
      <c r="B225" s="16"/>
      <c r="C225" s="11"/>
      <c r="D225" s="60"/>
      <c r="E225" s="59"/>
      <c r="F225" s="59"/>
      <c r="G225" s="59"/>
      <c r="H225" s="59"/>
      <c r="I225" s="59"/>
      <c r="J225" s="59"/>
      <c r="K225" s="59"/>
      <c r="L225" s="51"/>
    </row>
    <row r="226" spans="1:12" ht="15" x14ac:dyDescent="0.25">
      <c r="A226" s="26"/>
      <c r="B226" s="18"/>
      <c r="C226" s="8"/>
      <c r="D226" s="60"/>
      <c r="E226" s="59"/>
      <c r="F226" s="59"/>
      <c r="G226" s="59"/>
      <c r="H226" s="59"/>
      <c r="I226" s="59"/>
      <c r="J226" s="59"/>
      <c r="K226" s="59"/>
      <c r="L226" s="21">
        <f t="shared" ref="L226" ca="1" si="108">SUM(L223:L231)</f>
        <v>0</v>
      </c>
    </row>
    <row r="227" spans="1:12" ht="15" x14ac:dyDescent="0.25">
      <c r="A227" s="28">
        <f>A215</f>
        <v>1</v>
      </c>
      <c r="B227" s="14">
        <f>B215</f>
        <v>6</v>
      </c>
      <c r="C227" s="10" t="s">
        <v>26</v>
      </c>
      <c r="D227" s="60"/>
      <c r="E227" s="59"/>
      <c r="F227" s="59"/>
      <c r="G227" s="59"/>
      <c r="H227" s="59"/>
      <c r="I227" s="59"/>
      <c r="J227" s="59"/>
      <c r="K227" s="59"/>
      <c r="L227" s="51"/>
    </row>
    <row r="228" spans="1:12" ht="15" x14ac:dyDescent="0.25">
      <c r="A228" s="25"/>
      <c r="B228" s="16"/>
      <c r="C228" s="11"/>
      <c r="D228" s="60"/>
      <c r="E228" s="59"/>
      <c r="F228" s="59"/>
      <c r="G228" s="59"/>
      <c r="H228" s="59"/>
      <c r="I228" s="59"/>
      <c r="J228" s="59"/>
      <c r="K228" s="59"/>
      <c r="L228" s="51"/>
    </row>
    <row r="229" spans="1:12" ht="15" x14ac:dyDescent="0.25">
      <c r="A229" s="25"/>
      <c r="B229" s="16"/>
      <c r="C229" s="11"/>
      <c r="D229" s="60"/>
      <c r="E229" s="59"/>
      <c r="F229" s="59"/>
      <c r="G229" s="59"/>
      <c r="H229" s="59"/>
      <c r="I229" s="59"/>
      <c r="J229" s="59"/>
      <c r="K229" s="59"/>
      <c r="L229" s="51"/>
    </row>
    <row r="230" spans="1:12" ht="15" x14ac:dyDescent="0.25">
      <c r="A230" s="25"/>
      <c r="B230" s="16"/>
      <c r="C230" s="11"/>
      <c r="D230" s="60"/>
      <c r="E230" s="59"/>
      <c r="F230" s="59"/>
      <c r="G230" s="59"/>
      <c r="H230" s="59"/>
      <c r="I230" s="59"/>
      <c r="J230" s="59"/>
      <c r="K230" s="59"/>
      <c r="L230" s="51"/>
    </row>
    <row r="231" spans="1:12" ht="15" x14ac:dyDescent="0.25">
      <c r="A231" s="25"/>
      <c r="B231" s="16"/>
      <c r="C231" s="11"/>
      <c r="D231" s="60"/>
      <c r="E231" s="59"/>
      <c r="F231" s="59"/>
      <c r="G231" s="59"/>
      <c r="H231" s="59"/>
      <c r="I231" s="59"/>
      <c r="J231" s="59"/>
      <c r="K231" s="59"/>
      <c r="L231" s="51"/>
    </row>
    <row r="232" spans="1:12" ht="15" x14ac:dyDescent="0.25">
      <c r="A232" s="25"/>
      <c r="B232" s="16"/>
      <c r="C232" s="11"/>
      <c r="D232" s="60"/>
      <c r="E232" s="59"/>
      <c r="F232" s="59"/>
      <c r="G232" s="59"/>
      <c r="H232" s="59"/>
      <c r="I232" s="59"/>
      <c r="J232" s="59"/>
      <c r="K232" s="59"/>
      <c r="L232" s="51"/>
    </row>
    <row r="233" spans="1:12" ht="15" x14ac:dyDescent="0.25">
      <c r="A233" s="25"/>
      <c r="B233" s="16"/>
      <c r="C233" s="11"/>
      <c r="D233" s="60"/>
      <c r="E233" s="59"/>
      <c r="F233" s="59"/>
      <c r="G233" s="59"/>
      <c r="H233" s="59"/>
      <c r="I233" s="59"/>
      <c r="J233" s="59"/>
      <c r="K233" s="59"/>
      <c r="L233" s="51"/>
    </row>
    <row r="234" spans="1:12" ht="15" x14ac:dyDescent="0.25">
      <c r="A234" s="25"/>
      <c r="B234" s="16"/>
      <c r="C234" s="11"/>
      <c r="D234" s="60"/>
      <c r="E234" s="59"/>
      <c r="F234" s="59"/>
      <c r="G234" s="59"/>
      <c r="H234" s="59"/>
      <c r="I234" s="59"/>
      <c r="J234" s="59"/>
      <c r="K234" s="59"/>
      <c r="L234" s="51"/>
    </row>
    <row r="235" spans="1:12" ht="15" x14ac:dyDescent="0.25">
      <c r="A235" s="25"/>
      <c r="B235" s="16"/>
      <c r="C235" s="11"/>
      <c r="D235" s="60"/>
      <c r="E235" s="59"/>
      <c r="F235" s="59"/>
      <c r="G235" s="59"/>
      <c r="H235" s="59"/>
      <c r="I235" s="59"/>
      <c r="J235" s="59"/>
      <c r="K235" s="59"/>
      <c r="L235" s="51"/>
    </row>
    <row r="236" spans="1:12" ht="15" x14ac:dyDescent="0.25">
      <c r="A236" s="26"/>
      <c r="B236" s="18"/>
      <c r="C236" s="8"/>
      <c r="D236" s="60"/>
      <c r="E236" s="59"/>
      <c r="F236" s="59"/>
      <c r="G236" s="59"/>
      <c r="H236" s="59"/>
      <c r="I236" s="59"/>
      <c r="J236" s="59"/>
      <c r="K236" s="59"/>
      <c r="L236" s="21">
        <f t="shared" ref="L236" ca="1" si="109">SUM(L233:L241)</f>
        <v>0</v>
      </c>
    </row>
    <row r="237" spans="1:12" ht="15" x14ac:dyDescent="0.25">
      <c r="A237" s="28">
        <f>A215</f>
        <v>1</v>
      </c>
      <c r="B237" s="14">
        <f>B215</f>
        <v>6</v>
      </c>
      <c r="C237" s="10" t="s">
        <v>34</v>
      </c>
      <c r="D237" s="60"/>
      <c r="E237" s="59"/>
      <c r="F237" s="59"/>
      <c r="G237" s="59"/>
      <c r="H237" s="59"/>
      <c r="I237" s="59"/>
      <c r="J237" s="59"/>
      <c r="K237" s="59"/>
      <c r="L237" s="51"/>
    </row>
    <row r="238" spans="1:12" ht="15" x14ac:dyDescent="0.25">
      <c r="A238" s="25"/>
      <c r="B238" s="16"/>
      <c r="C238" s="11"/>
      <c r="D238" s="60"/>
      <c r="E238" s="59"/>
      <c r="F238" s="59"/>
      <c r="G238" s="59"/>
      <c r="H238" s="59"/>
      <c r="I238" s="59"/>
      <c r="J238" s="59"/>
      <c r="K238" s="59"/>
      <c r="L238" s="51"/>
    </row>
    <row r="239" spans="1:12" ht="15" x14ac:dyDescent="0.25">
      <c r="A239" s="25"/>
      <c r="B239" s="16"/>
      <c r="C239" s="11"/>
      <c r="D239" s="60"/>
      <c r="E239" s="59"/>
      <c r="F239" s="59"/>
      <c r="G239" s="59"/>
      <c r="H239" s="59"/>
      <c r="I239" s="59"/>
      <c r="J239" s="59"/>
      <c r="K239" s="59"/>
      <c r="L239" s="51"/>
    </row>
    <row r="240" spans="1:12" ht="15" x14ac:dyDescent="0.25">
      <c r="A240" s="25"/>
      <c r="B240" s="16"/>
      <c r="C240" s="11"/>
      <c r="D240" s="60"/>
      <c r="E240" s="59"/>
      <c r="F240" s="59"/>
      <c r="G240" s="59"/>
      <c r="H240" s="59"/>
      <c r="I240" s="59"/>
      <c r="J240" s="59"/>
      <c r="K240" s="59"/>
      <c r="L240" s="51"/>
    </row>
    <row r="241" spans="1:12" ht="15" x14ac:dyDescent="0.25">
      <c r="A241" s="26"/>
      <c r="B241" s="18"/>
      <c r="C241" s="8"/>
      <c r="D241" s="19" t="s">
        <v>39</v>
      </c>
      <c r="E241" s="9"/>
      <c r="F241" s="21">
        <f>SUM(F321:F324)</f>
        <v>300</v>
      </c>
      <c r="G241" s="21">
        <f>SUM(G321:G324)</f>
        <v>9</v>
      </c>
      <c r="H241" s="21">
        <f>SUM(H321:H324)</f>
        <v>12.9</v>
      </c>
      <c r="I241" s="21">
        <f>SUM(I321:I324)</f>
        <v>49.3</v>
      </c>
      <c r="J241" s="21">
        <f>SUM(J321:J324)</f>
        <v>347</v>
      </c>
      <c r="K241" s="27"/>
      <c r="L241" s="21">
        <f t="shared" ref="L241" ca="1" si="110">SUM(L234:L240)</f>
        <v>0</v>
      </c>
    </row>
    <row r="242" spans="1:12" ht="15" x14ac:dyDescent="0.25">
      <c r="A242" s="28">
        <f>A215</f>
        <v>1</v>
      </c>
      <c r="B242" s="14">
        <f>B215</f>
        <v>6</v>
      </c>
      <c r="C242" s="10" t="s">
        <v>36</v>
      </c>
      <c r="D242" s="7" t="s">
        <v>21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7" t="s">
        <v>30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23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6"/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6"/>
      <c r="B248" s="18"/>
      <c r="C248" s="8"/>
      <c r="D248" s="19" t="s">
        <v>39</v>
      </c>
      <c r="E248" s="9"/>
      <c r="F248" s="21">
        <f>SUM(F242:F247)</f>
        <v>0</v>
      </c>
      <c r="G248" s="21">
        <f t="shared" ref="G248" si="111">SUM(G242:G247)</f>
        <v>0</v>
      </c>
      <c r="H248" s="21">
        <f t="shared" ref="H248" si="112">SUM(H242:H247)</f>
        <v>0</v>
      </c>
      <c r="I248" s="21">
        <f t="shared" ref="I248" si="113">SUM(I242:I247)</f>
        <v>0</v>
      </c>
      <c r="J248" s="21">
        <f t="shared" ref="J248" si="114">SUM(J242:J247)</f>
        <v>0</v>
      </c>
      <c r="K248" s="27"/>
      <c r="L248" s="21">
        <f t="shared" ref="L248" ca="1" si="115">SUM(L242:L250)</f>
        <v>0</v>
      </c>
    </row>
    <row r="249" spans="1:12" ht="15" x14ac:dyDescent="0.25">
      <c r="A249" s="28">
        <f>A215</f>
        <v>1</v>
      </c>
      <c r="B249" s="14">
        <f>B215</f>
        <v>6</v>
      </c>
      <c r="C249" s="10" t="s">
        <v>37</v>
      </c>
      <c r="D249" s="12" t="s">
        <v>38</v>
      </c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5"/>
      <c r="B250" s="16"/>
      <c r="C250" s="11"/>
      <c r="D250" s="12" t="s">
        <v>35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31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24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6"/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6"/>
      <c r="B255" s="18"/>
      <c r="C255" s="8"/>
      <c r="D255" s="20" t="s">
        <v>39</v>
      </c>
      <c r="E255" s="9"/>
      <c r="F255" s="21">
        <f>SUM(F249:F254)</f>
        <v>0</v>
      </c>
      <c r="G255" s="21">
        <f t="shared" ref="G255" si="116">SUM(G249:G254)</f>
        <v>0</v>
      </c>
      <c r="H255" s="21">
        <f t="shared" ref="H255" si="117">SUM(H249:H254)</f>
        <v>0</v>
      </c>
      <c r="I255" s="21">
        <f t="shared" ref="I255" si="118">SUM(I249:I254)</f>
        <v>0</v>
      </c>
      <c r="J255" s="21">
        <f t="shared" ref="J255" si="119">SUM(J249:J254)</f>
        <v>0</v>
      </c>
      <c r="K255" s="27"/>
      <c r="L255" s="21">
        <f t="shared" ref="L255" ca="1" si="120">SUM(L249:L257)</f>
        <v>0</v>
      </c>
    </row>
    <row r="256" spans="1:12" ht="15.75" customHeight="1" thickBot="1" x14ac:dyDescent="0.25">
      <c r="A256" s="31">
        <f>A215</f>
        <v>1</v>
      </c>
      <c r="B256" s="32">
        <f>B215</f>
        <v>6</v>
      </c>
      <c r="C256" s="69" t="s">
        <v>4</v>
      </c>
      <c r="D256" s="70"/>
      <c r="E256" s="39"/>
      <c r="F256" s="40">
        <f>F306+F310+F320+F241+F248+F255</f>
        <v>1560</v>
      </c>
      <c r="G256" s="40">
        <f>G306+G310+G320+G241+G248+G255</f>
        <v>50.65</v>
      </c>
      <c r="H256" s="40">
        <f>H306+H310+H320+H241+H248+H255</f>
        <v>50.46</v>
      </c>
      <c r="I256" s="40">
        <f>I306+I310+I320+I241+I248+I255</f>
        <v>243.33999999999997</v>
      </c>
      <c r="J256" s="40">
        <f>J306+J310+J320+J241+J248+J255</f>
        <v>1644.96</v>
      </c>
      <c r="K256" s="41"/>
      <c r="L256" s="34">
        <f t="shared" ref="L256" ca="1" si="121">L222+L226+L236+L241+L248+L255</f>
        <v>0</v>
      </c>
    </row>
    <row r="257" spans="1:12" ht="15" x14ac:dyDescent="0.25">
      <c r="A257" s="22">
        <v>1</v>
      </c>
      <c r="B257" s="23">
        <v>7</v>
      </c>
      <c r="C257" s="24" t="s">
        <v>20</v>
      </c>
      <c r="D257" s="61" t="s">
        <v>21</v>
      </c>
      <c r="E257" s="59"/>
      <c r="F257" s="59"/>
      <c r="G257" s="59"/>
      <c r="H257" s="59"/>
      <c r="I257" s="59"/>
      <c r="J257" s="59"/>
      <c r="K257" s="59"/>
      <c r="L257" s="48"/>
    </row>
    <row r="258" spans="1:12" ht="15" x14ac:dyDescent="0.25">
      <c r="A258" s="25"/>
      <c r="B258" s="16"/>
      <c r="C258" s="11"/>
      <c r="D258" s="62"/>
      <c r="E258" s="59"/>
      <c r="F258" s="59"/>
      <c r="G258" s="59"/>
      <c r="H258" s="59"/>
      <c r="I258" s="59"/>
      <c r="J258" s="59"/>
      <c r="K258" s="59"/>
      <c r="L258" s="51"/>
    </row>
    <row r="259" spans="1:12" ht="15" x14ac:dyDescent="0.25">
      <c r="A259" s="25"/>
      <c r="B259" s="16"/>
      <c r="C259" s="11"/>
      <c r="E259" s="59"/>
      <c r="F259" s="59"/>
      <c r="G259" s="59"/>
      <c r="H259" s="59"/>
      <c r="I259" s="59"/>
      <c r="J259" s="59"/>
      <c r="K259" s="59"/>
      <c r="L259" s="51"/>
    </row>
    <row r="260" spans="1:12" ht="15" x14ac:dyDescent="0.25">
      <c r="A260" s="25"/>
      <c r="B260" s="16"/>
      <c r="C260" s="11"/>
      <c r="D260" s="63" t="s">
        <v>22</v>
      </c>
      <c r="E260" s="59"/>
      <c r="F260" s="59"/>
      <c r="G260" s="59"/>
      <c r="H260" s="59"/>
      <c r="I260" s="59"/>
      <c r="J260" s="59"/>
      <c r="K260" s="59"/>
      <c r="L260" s="51"/>
    </row>
    <row r="261" spans="1:12" ht="15" x14ac:dyDescent="0.25">
      <c r="A261" s="25"/>
      <c r="B261" s="16"/>
      <c r="C261" s="11"/>
      <c r="D261" s="63" t="s">
        <v>23</v>
      </c>
      <c r="E261" s="59"/>
      <c r="F261" s="59"/>
      <c r="G261" s="59"/>
      <c r="H261" s="59"/>
      <c r="I261" s="59"/>
      <c r="J261" s="59"/>
      <c r="K261" s="59"/>
      <c r="L261" s="51"/>
    </row>
    <row r="262" spans="1:12" ht="15" x14ac:dyDescent="0.25">
      <c r="A262" s="25"/>
      <c r="B262" s="16"/>
      <c r="C262" s="11"/>
      <c r="E262" s="59"/>
      <c r="F262" s="59"/>
      <c r="G262" s="59"/>
      <c r="H262" s="59"/>
      <c r="I262" s="59"/>
      <c r="J262" s="59"/>
      <c r="K262" s="59"/>
      <c r="L262" s="51"/>
    </row>
    <row r="263" spans="1:12" ht="15" x14ac:dyDescent="0.25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6"/>
      <c r="B264" s="18"/>
      <c r="C264" s="8"/>
      <c r="D264" s="19" t="s">
        <v>39</v>
      </c>
      <c r="E264" s="9"/>
      <c r="F264" s="21">
        <f>SUM(F257:F263)</f>
        <v>0</v>
      </c>
      <c r="G264" s="21">
        <f t="shared" ref="G264" si="122">SUM(G257:G263)</f>
        <v>0</v>
      </c>
      <c r="H264" s="21">
        <f t="shared" ref="H264" si="123">SUM(H257:H263)</f>
        <v>0</v>
      </c>
      <c r="I264" s="21">
        <f t="shared" ref="I264" si="124">SUM(I257:I263)</f>
        <v>0</v>
      </c>
      <c r="J264" s="21">
        <f t="shared" ref="J264" si="125">SUM(J257:J263)</f>
        <v>0</v>
      </c>
      <c r="K264" s="27"/>
      <c r="L264" s="21">
        <f t="shared" si="107"/>
        <v>0</v>
      </c>
    </row>
    <row r="265" spans="1:12" ht="15" x14ac:dyDescent="0.25">
      <c r="A265" s="28">
        <f>A257</f>
        <v>1</v>
      </c>
      <c r="B265" s="14">
        <f>B257</f>
        <v>7</v>
      </c>
      <c r="C265" s="10" t="s">
        <v>25</v>
      </c>
      <c r="D265" s="12" t="s">
        <v>24</v>
      </c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5"/>
      <c r="B266" s="16"/>
      <c r="C266" s="11"/>
      <c r="D266" s="6"/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6"/>
      <c r="B268" s="18"/>
      <c r="C268" s="8"/>
      <c r="D268" s="19" t="s">
        <v>39</v>
      </c>
      <c r="E268" s="9"/>
      <c r="F268" s="21">
        <f>SUM(F265:F267)</f>
        <v>0</v>
      </c>
      <c r="G268" s="21">
        <f t="shared" ref="G268" si="126">SUM(G265:G267)</f>
        <v>0</v>
      </c>
      <c r="H268" s="21">
        <f t="shared" ref="H268" si="127">SUM(H265:H267)</f>
        <v>0</v>
      </c>
      <c r="I268" s="21">
        <f t="shared" ref="I268" si="128">SUM(I265:I267)</f>
        <v>0</v>
      </c>
      <c r="J268" s="21">
        <f t="shared" ref="J268" si="129">SUM(J265:J267)</f>
        <v>0</v>
      </c>
      <c r="K268" s="27"/>
      <c r="L268" s="21">
        <f t="shared" ref="L268" ca="1" si="130">SUM(L265:L273)</f>
        <v>0</v>
      </c>
    </row>
    <row r="269" spans="1:12" ht="15" x14ac:dyDescent="0.25">
      <c r="A269" s="28">
        <f>A257</f>
        <v>1</v>
      </c>
      <c r="B269" s="14">
        <f>B257</f>
        <v>7</v>
      </c>
      <c r="C269" s="10" t="s">
        <v>26</v>
      </c>
      <c r="D269" s="7" t="s">
        <v>27</v>
      </c>
      <c r="E269" s="59"/>
      <c r="F269" s="59"/>
      <c r="G269" s="59"/>
      <c r="H269" s="59"/>
      <c r="I269" s="59"/>
      <c r="J269" s="59"/>
      <c r="K269" s="59"/>
      <c r="L269" s="51"/>
    </row>
    <row r="270" spans="1:12" ht="15" x14ac:dyDescent="0.25">
      <c r="A270" s="25"/>
      <c r="B270" s="16"/>
      <c r="C270" s="11"/>
      <c r="D270" s="7" t="s">
        <v>28</v>
      </c>
      <c r="E270" s="59"/>
      <c r="F270" s="59"/>
      <c r="G270" s="59"/>
      <c r="H270" s="59"/>
      <c r="I270" s="59"/>
      <c r="J270" s="59"/>
      <c r="K270" s="59"/>
      <c r="L270" s="51"/>
    </row>
    <row r="271" spans="1:12" ht="15" x14ac:dyDescent="0.25">
      <c r="A271" s="25"/>
      <c r="B271" s="16"/>
      <c r="C271" s="11"/>
      <c r="D271" s="7" t="s">
        <v>29</v>
      </c>
      <c r="E271" s="59"/>
      <c r="F271" s="59"/>
      <c r="G271" s="59"/>
      <c r="H271" s="59"/>
      <c r="I271" s="59"/>
      <c r="J271" s="59"/>
      <c r="K271" s="59"/>
      <c r="L271" s="51"/>
    </row>
    <row r="272" spans="1:12" ht="15" x14ac:dyDescent="0.25">
      <c r="A272" s="25"/>
      <c r="B272" s="16"/>
      <c r="C272" s="11"/>
      <c r="D272" s="7" t="s">
        <v>30</v>
      </c>
      <c r="E272" s="59"/>
      <c r="F272" s="59"/>
      <c r="G272" s="59"/>
      <c r="H272" s="59"/>
      <c r="I272" s="59"/>
      <c r="J272" s="59"/>
      <c r="K272" s="59"/>
      <c r="L272" s="51"/>
    </row>
    <row r="273" spans="1:12" ht="15" x14ac:dyDescent="0.25">
      <c r="A273" s="25"/>
      <c r="B273" s="16"/>
      <c r="C273" s="11"/>
      <c r="D273" s="7" t="s">
        <v>31</v>
      </c>
      <c r="E273" s="59"/>
      <c r="F273" s="59"/>
      <c r="G273" s="59"/>
      <c r="H273" s="59"/>
      <c r="I273" s="59"/>
      <c r="J273" s="59"/>
      <c r="K273" s="59"/>
      <c r="L273" s="51"/>
    </row>
    <row r="274" spans="1:12" ht="15" x14ac:dyDescent="0.25">
      <c r="A274" s="25"/>
      <c r="B274" s="16"/>
      <c r="C274" s="11"/>
      <c r="D274" s="7" t="s">
        <v>32</v>
      </c>
      <c r="E274" s="59"/>
      <c r="F274" s="59"/>
      <c r="G274" s="59"/>
      <c r="H274" s="59"/>
      <c r="I274" s="59"/>
      <c r="J274" s="59"/>
      <c r="K274" s="59"/>
      <c r="L274" s="51"/>
    </row>
    <row r="275" spans="1:12" ht="15" x14ac:dyDescent="0.25">
      <c r="A275" s="25"/>
      <c r="B275" s="16"/>
      <c r="C275" s="11"/>
      <c r="D275" s="7" t="s">
        <v>33</v>
      </c>
      <c r="E275" s="59"/>
      <c r="F275" s="59"/>
      <c r="G275" s="59"/>
      <c r="H275" s="59"/>
      <c r="I275" s="59"/>
      <c r="J275" s="59"/>
      <c r="K275" s="59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6"/>
      <c r="B278" s="18"/>
      <c r="C278" s="8"/>
      <c r="D278" s="19" t="s">
        <v>39</v>
      </c>
      <c r="E278" s="9"/>
      <c r="F278" s="21">
        <f>SUM(F269:F277)</f>
        <v>0</v>
      </c>
      <c r="G278" s="21">
        <f t="shared" ref="G278" si="131">SUM(G269:G277)</f>
        <v>0</v>
      </c>
      <c r="H278" s="21">
        <f t="shared" ref="H278" si="132">SUM(H269:H277)</f>
        <v>0</v>
      </c>
      <c r="I278" s="21">
        <f t="shared" ref="I278" si="133">SUM(I269:I277)</f>
        <v>0</v>
      </c>
      <c r="J278" s="21">
        <f t="shared" ref="J278" si="134">SUM(J269:J277)</f>
        <v>0</v>
      </c>
      <c r="K278" s="27"/>
      <c r="L278" s="21">
        <f t="shared" ref="L278" ca="1" si="135">SUM(L275:L283)</f>
        <v>0</v>
      </c>
    </row>
    <row r="279" spans="1:12" ht="15" x14ac:dyDescent="0.25">
      <c r="A279" s="28">
        <f>A257</f>
        <v>1</v>
      </c>
      <c r="B279" s="14">
        <f>B257</f>
        <v>7</v>
      </c>
      <c r="C279" s="10" t="s">
        <v>34</v>
      </c>
      <c r="D279" s="12" t="s">
        <v>35</v>
      </c>
      <c r="E279" s="59"/>
      <c r="L279" s="51"/>
    </row>
    <row r="280" spans="1:12" ht="15" x14ac:dyDescent="0.25">
      <c r="A280" s="25"/>
      <c r="B280" s="16"/>
      <c r="C280" s="11"/>
      <c r="D280" s="12" t="s">
        <v>31</v>
      </c>
      <c r="E280" s="59"/>
      <c r="L280" s="51"/>
    </row>
    <row r="281" spans="1:12" ht="15" x14ac:dyDescent="0.25">
      <c r="A281" s="25"/>
      <c r="B281" s="16"/>
      <c r="C281" s="11"/>
      <c r="D281" s="6"/>
      <c r="E281" s="64"/>
      <c r="F281" s="66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64"/>
      <c r="F282" s="66"/>
      <c r="G282" s="51"/>
      <c r="H282" s="51"/>
      <c r="I282" s="51"/>
      <c r="J282" s="51"/>
      <c r="K282" s="52"/>
      <c r="L282" s="51"/>
    </row>
    <row r="283" spans="1:12" ht="15" x14ac:dyDescent="0.25">
      <c r="A283" s="26"/>
      <c r="B283" s="18"/>
      <c r="C283" s="8"/>
      <c r="D283" s="19" t="s">
        <v>39</v>
      </c>
      <c r="E283" s="65"/>
      <c r="F283" s="67">
        <f>SUM(F279:F282)</f>
        <v>0</v>
      </c>
      <c r="G283" s="21">
        <f t="shared" ref="G283" si="136">SUM(G279:G282)</f>
        <v>0</v>
      </c>
      <c r="H283" s="21">
        <f t="shared" ref="H283" si="137">SUM(H279:H282)</f>
        <v>0</v>
      </c>
      <c r="I283" s="21">
        <f t="shared" ref="I283" si="138">SUM(I279:I282)</f>
        <v>0</v>
      </c>
      <c r="J283" s="21">
        <f t="shared" ref="J283" si="139">SUM(J279:J282)</f>
        <v>0</v>
      </c>
      <c r="K283" s="27"/>
      <c r="L283" s="21">
        <f t="shared" ref="L283" ca="1" si="140">SUM(L276:L282)</f>
        <v>0</v>
      </c>
    </row>
    <row r="284" spans="1:12" ht="15" x14ac:dyDescent="0.25">
      <c r="A284" s="28">
        <f>A257</f>
        <v>1</v>
      </c>
      <c r="B284" s="14">
        <f>B257</f>
        <v>7</v>
      </c>
      <c r="C284" s="10" t="s">
        <v>36</v>
      </c>
      <c r="D284" s="7" t="s">
        <v>21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7" t="s">
        <v>30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23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6"/>
      <c r="B290" s="18"/>
      <c r="C290" s="8"/>
      <c r="D290" s="19" t="s">
        <v>39</v>
      </c>
      <c r="E290" s="9"/>
      <c r="F290" s="21">
        <f>SUM(F284:F289)</f>
        <v>0</v>
      </c>
      <c r="G290" s="21">
        <f t="shared" ref="G290" si="141">SUM(G284:G289)</f>
        <v>0</v>
      </c>
      <c r="H290" s="21">
        <f t="shared" ref="H290" si="142">SUM(H284:H289)</f>
        <v>0</v>
      </c>
      <c r="I290" s="21">
        <f t="shared" ref="I290" si="143">SUM(I284:I289)</f>
        <v>0</v>
      </c>
      <c r="J290" s="21">
        <f t="shared" ref="J290" si="144">SUM(J284:J289)</f>
        <v>0</v>
      </c>
      <c r="K290" s="27"/>
      <c r="L290" s="21">
        <f t="shared" ref="L290" ca="1" si="145">SUM(L284:L292)</f>
        <v>0</v>
      </c>
    </row>
    <row r="291" spans="1:12" ht="15" x14ac:dyDescent="0.25">
      <c r="A291" s="28">
        <f>A257</f>
        <v>1</v>
      </c>
      <c r="B291" s="14">
        <f>B257</f>
        <v>7</v>
      </c>
      <c r="C291" s="10" t="s">
        <v>37</v>
      </c>
      <c r="D291" s="12" t="s">
        <v>38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5"/>
      <c r="B292" s="16"/>
      <c r="C292" s="11"/>
      <c r="D292" s="12" t="s">
        <v>35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31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24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6"/>
      <c r="B297" s="18"/>
      <c r="C297" s="8"/>
      <c r="D297" s="20" t="s">
        <v>39</v>
      </c>
      <c r="E297" s="9"/>
      <c r="F297" s="21">
        <f>SUM(F291:F296)</f>
        <v>0</v>
      </c>
      <c r="G297" s="21">
        <f t="shared" ref="G297" si="146">SUM(G291:G296)</f>
        <v>0</v>
      </c>
      <c r="H297" s="21">
        <f t="shared" ref="H297" si="147">SUM(H291:H296)</f>
        <v>0</v>
      </c>
      <c r="I297" s="21">
        <f t="shared" ref="I297" si="148">SUM(I291:I296)</f>
        <v>0</v>
      </c>
      <c r="J297" s="21">
        <f t="shared" ref="J297" si="149">SUM(J291:J296)</f>
        <v>0</v>
      </c>
      <c r="K297" s="27"/>
      <c r="L297" s="21">
        <f ca="1">SUM(L291:L299)</f>
        <v>0</v>
      </c>
    </row>
    <row r="298" spans="1:12" ht="15.75" customHeight="1" thickBot="1" x14ac:dyDescent="0.25">
      <c r="A298" s="31">
        <f>A257</f>
        <v>1</v>
      </c>
      <c r="B298" s="32">
        <f>B257</f>
        <v>7</v>
      </c>
      <c r="C298" s="69" t="s">
        <v>4</v>
      </c>
      <c r="D298" s="70"/>
      <c r="E298" s="33"/>
      <c r="F298" s="34">
        <f>F264+F268+F278+F283+F290+F297</f>
        <v>0</v>
      </c>
      <c r="G298" s="34">
        <f t="shared" ref="G298" si="150">G264+G268+G278+G283+G290+G297</f>
        <v>0</v>
      </c>
      <c r="H298" s="34">
        <f t="shared" ref="H298" si="151">H264+H268+H278+H283+H290+H297</f>
        <v>0</v>
      </c>
      <c r="I298" s="34">
        <f t="shared" ref="I298" si="152">I264+I268+I278+I283+I290+I297</f>
        <v>0</v>
      </c>
      <c r="J298" s="34">
        <f t="shared" ref="J298" si="153">J264+J268+J278+J283+J290+J297</f>
        <v>0</v>
      </c>
      <c r="K298" s="35"/>
      <c r="L298" s="34">
        <f t="shared" ref="L298" ca="1" si="154">L264+L268+L278+L283+L290+L297</f>
        <v>0</v>
      </c>
    </row>
    <row r="299" spans="1:12" ht="15" x14ac:dyDescent="0.25">
      <c r="A299" s="22">
        <v>2</v>
      </c>
      <c r="B299" s="23">
        <v>1</v>
      </c>
      <c r="C299" s="24" t="s">
        <v>20</v>
      </c>
      <c r="D299" s="5" t="s">
        <v>21</v>
      </c>
      <c r="E299" s="47" t="s">
        <v>90</v>
      </c>
      <c r="F299" s="48">
        <v>200</v>
      </c>
      <c r="G299" s="48">
        <v>4.2</v>
      </c>
      <c r="H299" s="48">
        <v>7.6</v>
      </c>
      <c r="I299" s="48">
        <v>30.2</v>
      </c>
      <c r="J299" s="48">
        <v>206.4</v>
      </c>
      <c r="K299" s="49">
        <v>173</v>
      </c>
      <c r="L299" s="48"/>
    </row>
    <row r="300" spans="1:12" ht="15" x14ac:dyDescent="0.25">
      <c r="A300" s="25"/>
      <c r="B300" s="16"/>
      <c r="C300" s="11"/>
      <c r="D300" s="7" t="s">
        <v>22</v>
      </c>
      <c r="E300" s="50" t="s">
        <v>49</v>
      </c>
      <c r="F300" s="51">
        <v>200</v>
      </c>
      <c r="G300" s="51">
        <v>0.2</v>
      </c>
      <c r="H300" s="51">
        <v>0.1</v>
      </c>
      <c r="I300" s="51">
        <v>15</v>
      </c>
      <c r="J300" s="51">
        <v>60</v>
      </c>
      <c r="K300" s="52">
        <v>376</v>
      </c>
      <c r="L300" s="51"/>
    </row>
    <row r="301" spans="1:12" ht="15" x14ac:dyDescent="0.25">
      <c r="A301" s="25"/>
      <c r="B301" s="16"/>
      <c r="C301" s="11"/>
      <c r="E301" s="50" t="s">
        <v>46</v>
      </c>
      <c r="F301" s="51">
        <v>40</v>
      </c>
      <c r="G301" s="51">
        <v>2.6</v>
      </c>
      <c r="H301" s="51">
        <v>0.8</v>
      </c>
      <c r="I301" s="51">
        <v>18.399999999999999</v>
      </c>
      <c r="J301" s="51">
        <v>92</v>
      </c>
      <c r="K301" s="52" t="s">
        <v>52</v>
      </c>
      <c r="L301" s="51"/>
    </row>
    <row r="302" spans="1:12" ht="15" x14ac:dyDescent="0.25">
      <c r="A302" s="25"/>
      <c r="B302" s="16"/>
      <c r="C302" s="11"/>
      <c r="D302" s="7" t="s">
        <v>23</v>
      </c>
      <c r="E302" s="58"/>
      <c r="F302" s="58"/>
      <c r="G302" s="58"/>
      <c r="H302" s="58"/>
      <c r="I302" s="58"/>
      <c r="J302" s="58"/>
      <c r="K302" s="58"/>
      <c r="L302" s="51"/>
    </row>
    <row r="303" spans="1:12" ht="15" x14ac:dyDescent="0.25">
      <c r="A303" s="25"/>
      <c r="B303" s="16"/>
      <c r="C303" s="11"/>
      <c r="D303" s="7" t="s">
        <v>24</v>
      </c>
      <c r="E303" s="50" t="s">
        <v>51</v>
      </c>
      <c r="F303" s="51">
        <v>100</v>
      </c>
      <c r="G303" s="51">
        <v>1.4</v>
      </c>
      <c r="H303" s="51">
        <v>0.3</v>
      </c>
      <c r="I303" s="51">
        <v>16</v>
      </c>
      <c r="J303" s="51">
        <v>72.3</v>
      </c>
      <c r="K303" s="52" t="s">
        <v>52</v>
      </c>
      <c r="L303" s="51"/>
    </row>
    <row r="304" spans="1:12" ht="15" x14ac:dyDescent="0.25">
      <c r="A304" s="25"/>
      <c r="B304" s="16"/>
      <c r="C304" s="11"/>
      <c r="D304" s="6"/>
      <c r="E304" s="50" t="s">
        <v>47</v>
      </c>
      <c r="F304" s="51">
        <v>10</v>
      </c>
      <c r="G304" s="51">
        <v>2.2999999999999998</v>
      </c>
      <c r="H304" s="51">
        <v>2.95</v>
      </c>
      <c r="I304" s="51">
        <v>0</v>
      </c>
      <c r="J304" s="51">
        <v>47</v>
      </c>
      <c r="K304" s="52">
        <v>15</v>
      </c>
      <c r="L304" s="51"/>
    </row>
    <row r="305" spans="1:12" ht="15" x14ac:dyDescent="0.25">
      <c r="A305" s="25"/>
      <c r="B305" s="16"/>
      <c r="C305" s="11"/>
      <c r="D305" s="6"/>
      <c r="E305" s="58" t="s">
        <v>48</v>
      </c>
      <c r="F305" s="80">
        <v>10</v>
      </c>
      <c r="G305" s="51">
        <v>0.1</v>
      </c>
      <c r="H305" s="51">
        <v>7.2</v>
      </c>
      <c r="I305" s="51">
        <v>0.13</v>
      </c>
      <c r="J305" s="51">
        <v>65.72</v>
      </c>
      <c r="K305" s="52">
        <v>14</v>
      </c>
      <c r="L305" s="51"/>
    </row>
    <row r="306" spans="1:12" ht="15" x14ac:dyDescent="0.25">
      <c r="A306" s="26"/>
      <c r="B306" s="18"/>
      <c r="C306" s="8"/>
      <c r="D306" s="19" t="s">
        <v>39</v>
      </c>
      <c r="E306" s="9"/>
      <c r="F306" s="21">
        <v>560</v>
      </c>
      <c r="G306" s="21">
        <v>10.8</v>
      </c>
      <c r="H306" s="21">
        <v>18.95</v>
      </c>
      <c r="I306" s="21">
        <v>79.73</v>
      </c>
      <c r="J306" s="21">
        <v>543.41999999999996</v>
      </c>
      <c r="K306" s="27"/>
      <c r="L306" s="21">
        <f>SUM(L299:L305)</f>
        <v>0</v>
      </c>
    </row>
    <row r="307" spans="1:12" ht="15" x14ac:dyDescent="0.25">
      <c r="A307" s="28">
        <f>A299</f>
        <v>2</v>
      </c>
      <c r="B307" s="14">
        <f>B299</f>
        <v>1</v>
      </c>
      <c r="C307" s="10" t="s">
        <v>25</v>
      </c>
      <c r="D307" s="12" t="s">
        <v>24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6"/>
      <c r="B310" s="18"/>
      <c r="C310" s="8"/>
      <c r="D310" s="19" t="s">
        <v>39</v>
      </c>
      <c r="E310" s="9"/>
      <c r="F310" s="21">
        <f>SUM(F307:F309)</f>
        <v>0</v>
      </c>
      <c r="G310" s="21">
        <f t="shared" ref="G310" si="155">SUM(G307:G309)</f>
        <v>0</v>
      </c>
      <c r="H310" s="21">
        <f t="shared" ref="H310" si="156">SUM(H307:H309)</f>
        <v>0</v>
      </c>
      <c r="I310" s="21">
        <f t="shared" ref="I310" si="157">SUM(I307:I309)</f>
        <v>0</v>
      </c>
      <c r="J310" s="21">
        <f t="shared" ref="J310" si="158">SUM(J307:J309)</f>
        <v>0</v>
      </c>
      <c r="K310" s="27"/>
      <c r="L310" s="21">
        <f t="shared" ref="L310" ca="1" si="159">SUM(L307:L315)</f>
        <v>0</v>
      </c>
    </row>
    <row r="311" spans="1:12" ht="15" x14ac:dyDescent="0.25">
      <c r="A311" s="28">
        <f>A299</f>
        <v>2</v>
      </c>
      <c r="B311" s="14">
        <f>B299</f>
        <v>1</v>
      </c>
      <c r="C311" s="10" t="s">
        <v>26</v>
      </c>
      <c r="D311" s="7" t="s">
        <v>27</v>
      </c>
      <c r="E311" s="59"/>
      <c r="F311" s="59"/>
      <c r="G311" s="59"/>
      <c r="H311" s="59"/>
      <c r="I311" s="59"/>
      <c r="J311" s="59"/>
      <c r="K311" s="59"/>
      <c r="L311" s="51"/>
    </row>
    <row r="312" spans="1:12" ht="15" x14ac:dyDescent="0.25">
      <c r="A312" s="25"/>
      <c r="B312" s="16"/>
      <c r="C312" s="11"/>
      <c r="D312" s="7" t="s">
        <v>28</v>
      </c>
      <c r="E312" s="50" t="s">
        <v>113</v>
      </c>
      <c r="F312" s="51">
        <v>200</v>
      </c>
      <c r="G312" s="51">
        <v>5.31</v>
      </c>
      <c r="H312" s="51">
        <v>2.87</v>
      </c>
      <c r="I312" s="51">
        <v>13.9</v>
      </c>
      <c r="J312" s="51">
        <v>103.38</v>
      </c>
      <c r="K312" s="52">
        <v>289</v>
      </c>
      <c r="L312" s="51"/>
    </row>
    <row r="313" spans="1:12" ht="15" x14ac:dyDescent="0.25">
      <c r="A313" s="25"/>
      <c r="B313" s="16"/>
      <c r="C313" s="11"/>
      <c r="D313" s="7" t="s">
        <v>29</v>
      </c>
      <c r="E313" s="50" t="s">
        <v>54</v>
      </c>
      <c r="F313" s="51">
        <v>90</v>
      </c>
      <c r="G313" s="51">
        <v>8.44</v>
      </c>
      <c r="H313" s="51">
        <v>10.029999999999999</v>
      </c>
      <c r="I313" s="51">
        <v>7.7</v>
      </c>
      <c r="J313" s="51">
        <v>135.47</v>
      </c>
      <c r="K313" s="52" t="s">
        <v>59</v>
      </c>
      <c r="L313" s="51"/>
    </row>
    <row r="314" spans="1:12" ht="15" x14ac:dyDescent="0.25">
      <c r="A314" s="25"/>
      <c r="B314" s="16"/>
      <c r="C314" s="11"/>
      <c r="D314" s="7" t="s">
        <v>30</v>
      </c>
      <c r="E314" s="59" t="s">
        <v>81</v>
      </c>
      <c r="F314" s="81">
        <v>150</v>
      </c>
      <c r="G314" s="81">
        <v>10.9</v>
      </c>
      <c r="H314" s="81">
        <v>3.71</v>
      </c>
      <c r="I314" s="81">
        <v>35.909999999999997</v>
      </c>
      <c r="J314" s="81">
        <v>236.49</v>
      </c>
      <c r="K314" s="81">
        <v>198</v>
      </c>
      <c r="L314" s="51"/>
    </row>
    <row r="315" spans="1:12" ht="15" x14ac:dyDescent="0.25">
      <c r="A315" s="25"/>
      <c r="B315" s="16"/>
      <c r="C315" s="11"/>
      <c r="D315" s="7" t="s">
        <v>31</v>
      </c>
      <c r="E315" s="50" t="s">
        <v>56</v>
      </c>
      <c r="F315" s="51">
        <v>200</v>
      </c>
      <c r="G315" s="51">
        <v>0.6</v>
      </c>
      <c r="H315" s="51">
        <v>0.1</v>
      </c>
      <c r="I315" s="51">
        <v>31.7</v>
      </c>
      <c r="J315" s="51">
        <v>131</v>
      </c>
      <c r="K315" s="52">
        <v>349</v>
      </c>
      <c r="L315" s="51"/>
    </row>
    <row r="316" spans="1:12" ht="15" x14ac:dyDescent="0.25">
      <c r="A316" s="25"/>
      <c r="B316" s="16"/>
      <c r="C316" s="11"/>
      <c r="D316" s="7" t="s">
        <v>32</v>
      </c>
      <c r="E316" s="50" t="s">
        <v>58</v>
      </c>
      <c r="F316" s="51">
        <v>30</v>
      </c>
      <c r="G316" s="51">
        <v>3.2</v>
      </c>
      <c r="H316" s="51">
        <v>1.4</v>
      </c>
      <c r="I316" s="51">
        <v>13.1</v>
      </c>
      <c r="J316" s="51">
        <v>82.2</v>
      </c>
      <c r="K316" s="52" t="s">
        <v>52</v>
      </c>
      <c r="L316" s="51"/>
    </row>
    <row r="317" spans="1:12" ht="15" x14ac:dyDescent="0.25">
      <c r="A317" s="25"/>
      <c r="B317" s="16"/>
      <c r="C317" s="11"/>
      <c r="D317" s="7" t="s">
        <v>33</v>
      </c>
      <c r="E317" s="50" t="s">
        <v>57</v>
      </c>
      <c r="F317" s="51">
        <v>30</v>
      </c>
      <c r="G317" s="51">
        <v>2.4</v>
      </c>
      <c r="H317" s="51">
        <v>0.5</v>
      </c>
      <c r="I317" s="51">
        <v>12</v>
      </c>
      <c r="J317" s="51">
        <v>66</v>
      </c>
      <c r="K317" s="52" t="s">
        <v>52</v>
      </c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6"/>
      <c r="B320" s="18"/>
      <c r="C320" s="8"/>
      <c r="D320" s="19" t="s">
        <v>39</v>
      </c>
      <c r="E320" s="9"/>
      <c r="F320" s="21">
        <f>SUM(F312:F319)</f>
        <v>700</v>
      </c>
      <c r="G320" s="21">
        <f>SUM(G312:G319)</f>
        <v>30.849999999999998</v>
      </c>
      <c r="H320" s="21">
        <f>SUM(H312:H319)</f>
        <v>18.61</v>
      </c>
      <c r="I320" s="21">
        <f>SUM(I312:I319)</f>
        <v>114.30999999999999</v>
      </c>
      <c r="J320" s="21">
        <f>SUM(J312:J319)</f>
        <v>754.54000000000008</v>
      </c>
      <c r="K320" s="27"/>
      <c r="L320" s="21">
        <f t="shared" ref="L320" ca="1" si="160">SUM(L317:L325)</f>
        <v>0</v>
      </c>
    </row>
    <row r="321" spans="1:12" ht="15" x14ac:dyDescent="0.25">
      <c r="A321" s="28">
        <f>A299</f>
        <v>2</v>
      </c>
      <c r="B321" s="14">
        <f>B299</f>
        <v>1</v>
      </c>
      <c r="C321" s="10" t="s">
        <v>34</v>
      </c>
      <c r="D321" s="12" t="s">
        <v>35</v>
      </c>
      <c r="E321" s="50" t="s">
        <v>92</v>
      </c>
      <c r="F321" s="51">
        <v>100</v>
      </c>
      <c r="G321" s="51">
        <v>3.6</v>
      </c>
      <c r="H321" s="51">
        <v>7.9</v>
      </c>
      <c r="I321" s="51">
        <v>27.7</v>
      </c>
      <c r="J321" s="51">
        <v>189</v>
      </c>
      <c r="K321" s="52">
        <v>535</v>
      </c>
      <c r="L321" s="51"/>
    </row>
    <row r="322" spans="1:12" ht="15" x14ac:dyDescent="0.25">
      <c r="A322" s="25"/>
      <c r="B322" s="16"/>
      <c r="C322" s="11"/>
      <c r="D322" s="12" t="s">
        <v>31</v>
      </c>
      <c r="E322" s="50" t="s">
        <v>70</v>
      </c>
      <c r="F322" s="51">
        <v>200</v>
      </c>
      <c r="G322" s="51">
        <v>5.4</v>
      </c>
      <c r="H322" s="51">
        <v>5</v>
      </c>
      <c r="I322" s="51">
        <v>21.6</v>
      </c>
      <c r="J322" s="51">
        <v>158</v>
      </c>
      <c r="K322" s="52" t="s">
        <v>52</v>
      </c>
      <c r="L322" s="51"/>
    </row>
    <row r="323" spans="1:12" ht="15" x14ac:dyDescent="0.25">
      <c r="A323" s="25"/>
      <c r="B323" s="16"/>
      <c r="C323" s="11"/>
      <c r="D323" s="6"/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6"/>
      <c r="B325" s="18"/>
      <c r="C325" s="8"/>
      <c r="D325" s="19" t="s">
        <v>39</v>
      </c>
      <c r="E325" s="9"/>
      <c r="F325" s="21">
        <v>300</v>
      </c>
      <c r="G325" s="21">
        <v>3.7</v>
      </c>
      <c r="H325" s="21">
        <v>7.9</v>
      </c>
      <c r="I325" s="21">
        <v>55.599999999999994</v>
      </c>
      <c r="J325" s="21">
        <v>300</v>
      </c>
      <c r="K325" s="27"/>
      <c r="L325" s="21">
        <f t="shared" ref="L325" ca="1" si="161">SUM(L318:L324)</f>
        <v>0</v>
      </c>
    </row>
    <row r="326" spans="1:12" ht="15" x14ac:dyDescent="0.25">
      <c r="A326" s="28">
        <f>A299</f>
        <v>2</v>
      </c>
      <c r="B326" s="14">
        <f>B299</f>
        <v>1</v>
      </c>
      <c r="C326" s="10" t="s">
        <v>36</v>
      </c>
      <c r="D326" s="7" t="s">
        <v>21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7" t="s">
        <v>30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31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23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6"/>
      <c r="B332" s="18"/>
      <c r="C332" s="8"/>
      <c r="D332" s="19" t="s">
        <v>39</v>
      </c>
      <c r="E332" s="9"/>
      <c r="F332" s="21">
        <f>SUM(F326:F331)</f>
        <v>0</v>
      </c>
      <c r="G332" s="21">
        <f t="shared" ref="G332" si="162">SUM(G326:G331)</f>
        <v>0</v>
      </c>
      <c r="H332" s="21">
        <f t="shared" ref="H332" si="163">SUM(H326:H331)</f>
        <v>0</v>
      </c>
      <c r="I332" s="21">
        <f t="shared" ref="I332" si="164">SUM(I326:I331)</f>
        <v>0</v>
      </c>
      <c r="J332" s="21">
        <f t="shared" ref="J332" si="165">SUM(J326:J331)</f>
        <v>0</v>
      </c>
      <c r="K332" s="27"/>
      <c r="L332" s="21">
        <f t="shared" ref="L332" ca="1" si="166">SUM(L326:L334)</f>
        <v>0</v>
      </c>
    </row>
    <row r="333" spans="1:12" ht="15" x14ac:dyDescent="0.25">
      <c r="A333" s="28">
        <f>A299</f>
        <v>2</v>
      </c>
      <c r="B333" s="14">
        <f>B299</f>
        <v>1</v>
      </c>
      <c r="C333" s="10" t="s">
        <v>37</v>
      </c>
      <c r="D333" s="12" t="s">
        <v>38</v>
      </c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12" t="s">
        <v>35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31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24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6"/>
      <c r="B339" s="18"/>
      <c r="C339" s="8"/>
      <c r="D339" s="20" t="s">
        <v>39</v>
      </c>
      <c r="E339" s="9"/>
      <c r="F339" s="21">
        <f>SUM(F333:F338)</f>
        <v>0</v>
      </c>
      <c r="G339" s="21">
        <f t="shared" ref="G339" si="167">SUM(G333:G338)</f>
        <v>0</v>
      </c>
      <c r="H339" s="21">
        <f t="shared" ref="H339" si="168">SUM(H333:H338)</f>
        <v>0</v>
      </c>
      <c r="I339" s="21">
        <f t="shared" ref="I339" si="169">SUM(I333:I338)</f>
        <v>0</v>
      </c>
      <c r="J339" s="21">
        <f t="shared" ref="J339" si="170">SUM(J333:J338)</f>
        <v>0</v>
      </c>
      <c r="K339" s="27"/>
      <c r="L339" s="21">
        <f t="shared" ref="L339" ca="1" si="171">SUM(L333:L341)</f>
        <v>0</v>
      </c>
    </row>
    <row r="340" spans="1:12" ht="15.75" customHeight="1" thickBot="1" x14ac:dyDescent="0.25">
      <c r="A340" s="31">
        <f>A299</f>
        <v>2</v>
      </c>
      <c r="B340" s="32">
        <f>B299</f>
        <v>1</v>
      </c>
      <c r="C340" s="69" t="s">
        <v>4</v>
      </c>
      <c r="D340" s="70"/>
      <c r="E340" s="33"/>
      <c r="F340" s="34">
        <v>1560</v>
      </c>
      <c r="G340" s="34">
        <v>50.65</v>
      </c>
      <c r="H340" s="34">
        <v>50.46</v>
      </c>
      <c r="I340" s="34">
        <v>243.34</v>
      </c>
      <c r="J340" s="34">
        <v>1644.96</v>
      </c>
      <c r="K340" s="35"/>
      <c r="L340" s="34">
        <f t="shared" ref="L340" ca="1" si="172">L306+L310+L320+L325+L332+L339</f>
        <v>0</v>
      </c>
    </row>
    <row r="341" spans="1:12" ht="15" x14ac:dyDescent="0.25">
      <c r="A341" s="15">
        <v>2</v>
      </c>
      <c r="B341" s="16">
        <v>2</v>
      </c>
      <c r="C341" s="24" t="s">
        <v>20</v>
      </c>
      <c r="D341" s="5" t="s">
        <v>21</v>
      </c>
      <c r="E341" s="47" t="s">
        <v>93</v>
      </c>
      <c r="F341" s="48">
        <v>150</v>
      </c>
      <c r="G341" s="48">
        <v>11.3</v>
      </c>
      <c r="H341" s="48">
        <v>19.5</v>
      </c>
      <c r="I341" s="48">
        <v>2.2999999999999998</v>
      </c>
      <c r="J341" s="48">
        <v>238</v>
      </c>
      <c r="K341" s="49">
        <v>210</v>
      </c>
      <c r="L341" s="48"/>
    </row>
    <row r="342" spans="1:12" ht="15" x14ac:dyDescent="0.25">
      <c r="A342" s="15"/>
      <c r="B342" s="16"/>
      <c r="C342" s="11"/>
      <c r="D342" s="6"/>
      <c r="E342" s="50" t="s">
        <v>94</v>
      </c>
      <c r="F342" s="51">
        <v>60</v>
      </c>
      <c r="G342" s="51">
        <v>1.8</v>
      </c>
      <c r="H342" s="51">
        <v>3.72</v>
      </c>
      <c r="I342" s="51">
        <v>3.72</v>
      </c>
      <c r="J342" s="51">
        <v>55.2</v>
      </c>
      <c r="K342" s="52">
        <v>75</v>
      </c>
      <c r="L342" s="51"/>
    </row>
    <row r="343" spans="1:12" ht="15" x14ac:dyDescent="0.25">
      <c r="A343" s="15"/>
      <c r="B343" s="16"/>
      <c r="C343" s="11"/>
      <c r="D343" s="78"/>
      <c r="E343" s="50" t="s">
        <v>114</v>
      </c>
      <c r="F343" s="51">
        <v>50</v>
      </c>
      <c r="G343" s="51">
        <v>2.4</v>
      </c>
      <c r="H343" s="51">
        <v>3.5</v>
      </c>
      <c r="I343" s="51">
        <v>22.8</v>
      </c>
      <c r="J343" s="51">
        <v>108</v>
      </c>
      <c r="K343" s="52" t="s">
        <v>52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65</v>
      </c>
      <c r="F344" s="51">
        <v>200</v>
      </c>
      <c r="G344" s="51">
        <v>0.2</v>
      </c>
      <c r="H344" s="51"/>
      <c r="I344" s="51">
        <v>10.199999999999999</v>
      </c>
      <c r="J344" s="51">
        <v>41</v>
      </c>
      <c r="K344" s="52">
        <v>377</v>
      </c>
      <c r="L344" s="51"/>
    </row>
    <row r="345" spans="1:12" ht="15" x14ac:dyDescent="0.25">
      <c r="A345" s="15"/>
      <c r="B345" s="16"/>
      <c r="C345" s="11"/>
      <c r="D345" s="7" t="s">
        <v>23</v>
      </c>
      <c r="E345" s="59"/>
      <c r="F345" s="59"/>
      <c r="G345" s="59"/>
      <c r="H345" s="59"/>
      <c r="I345" s="59"/>
      <c r="J345" s="59"/>
      <c r="K345" s="59"/>
      <c r="L345" s="51"/>
    </row>
    <row r="346" spans="1:12" ht="15" x14ac:dyDescent="0.25">
      <c r="A346" s="15"/>
      <c r="B346" s="16"/>
      <c r="C346" s="11"/>
      <c r="D346" s="82"/>
      <c r="E346" s="50" t="s">
        <v>46</v>
      </c>
      <c r="F346" s="51">
        <v>40</v>
      </c>
      <c r="G346" s="51">
        <v>2.6</v>
      </c>
      <c r="H346" s="51">
        <v>0.8</v>
      </c>
      <c r="I346" s="51">
        <v>18.399999999999999</v>
      </c>
      <c r="J346" s="51">
        <v>92</v>
      </c>
      <c r="K346" s="52" t="s">
        <v>52</v>
      </c>
      <c r="L346" s="51"/>
    </row>
    <row r="347" spans="1:12" ht="15" x14ac:dyDescent="0.25">
      <c r="A347" s="15"/>
      <c r="B347" s="16"/>
      <c r="C347" s="11"/>
      <c r="D347" s="78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7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SUM(F341:F348)</f>
        <v>500</v>
      </c>
      <c r="G349" s="21">
        <f>SUM(G341:G348)</f>
        <v>18.3</v>
      </c>
      <c r="H349" s="21">
        <f>SUM(H341:H348)</f>
        <v>27.52</v>
      </c>
      <c r="I349" s="21">
        <f>SUM(I341:I348)</f>
        <v>57.419999999999995</v>
      </c>
      <c r="J349" s="21">
        <f>SUM(J341:J348)</f>
        <v>534.20000000000005</v>
      </c>
      <c r="K349" s="27"/>
      <c r="L349" s="21">
        <f t="shared" ref="L349" si="173">SUM(L341:L348)</f>
        <v>0</v>
      </c>
    </row>
    <row r="350" spans="1:12" ht="15" x14ac:dyDescent="0.25">
      <c r="A350" s="14">
        <f>A341</f>
        <v>2</v>
      </c>
      <c r="B350" s="14">
        <f>B341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174">SUM(G350:G352)</f>
        <v>0</v>
      </c>
      <c r="H353" s="21">
        <f t="shared" ref="H353" si="175">SUM(H350:H352)</f>
        <v>0</v>
      </c>
      <c r="I353" s="21">
        <f t="shared" ref="I353" si="176">SUM(I350:I352)</f>
        <v>0</v>
      </c>
      <c r="J353" s="21">
        <f t="shared" ref="J353" si="177">SUM(J350:J352)</f>
        <v>0</v>
      </c>
      <c r="K353" s="27"/>
      <c r="L353" s="21">
        <f t="shared" ref="L353" ca="1" si="178">SUM(L350:L358)</f>
        <v>0</v>
      </c>
    </row>
    <row r="354" spans="1:12" ht="15" x14ac:dyDescent="0.25">
      <c r="A354" s="14">
        <f>A341</f>
        <v>2</v>
      </c>
      <c r="B354" s="14">
        <f>B341</f>
        <v>2</v>
      </c>
      <c r="C354" s="10" t="s">
        <v>26</v>
      </c>
      <c r="D354" s="7" t="s">
        <v>27</v>
      </c>
      <c r="E354" s="59"/>
      <c r="F354" s="59"/>
      <c r="G354" s="59"/>
      <c r="H354" s="59"/>
      <c r="I354" s="59"/>
      <c r="J354" s="59"/>
      <c r="K354" s="59"/>
      <c r="L354" s="51"/>
    </row>
    <row r="355" spans="1:12" ht="25.5" x14ac:dyDescent="0.25">
      <c r="A355" s="15"/>
      <c r="B355" s="16"/>
      <c r="C355" s="11"/>
      <c r="D355" s="7" t="s">
        <v>28</v>
      </c>
      <c r="E355" s="50" t="s">
        <v>95</v>
      </c>
      <c r="F355" s="51">
        <v>200</v>
      </c>
      <c r="G355" s="51">
        <v>3.1</v>
      </c>
      <c r="H355" s="51">
        <v>5.6</v>
      </c>
      <c r="I355" s="51">
        <v>8</v>
      </c>
      <c r="J355" s="51">
        <v>96</v>
      </c>
      <c r="K355" s="52">
        <v>82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115</v>
      </c>
      <c r="F356" s="51">
        <v>90</v>
      </c>
      <c r="G356" s="51">
        <v>10.88</v>
      </c>
      <c r="H356" s="51">
        <v>11.77</v>
      </c>
      <c r="I356" s="51">
        <v>9.82</v>
      </c>
      <c r="J356" s="51">
        <v>98.32</v>
      </c>
      <c r="K356" s="52" t="s">
        <v>82</v>
      </c>
      <c r="L356" s="51"/>
    </row>
    <row r="357" spans="1:12" ht="15" x14ac:dyDescent="0.25">
      <c r="A357" s="15"/>
      <c r="B357" s="16"/>
      <c r="C357" s="11"/>
      <c r="D357" s="7" t="s">
        <v>30</v>
      </c>
      <c r="E357" s="58" t="s">
        <v>116</v>
      </c>
      <c r="F357" s="81">
        <v>150</v>
      </c>
      <c r="G357" s="81">
        <v>3.61</v>
      </c>
      <c r="H357" s="81">
        <v>4.51</v>
      </c>
      <c r="I357" s="81">
        <v>35.71</v>
      </c>
      <c r="J357" s="81">
        <v>198.02</v>
      </c>
      <c r="K357" s="81">
        <v>305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1.92</v>
      </c>
      <c r="H358" s="51">
        <v>0.12</v>
      </c>
      <c r="I358" s="51">
        <v>25.86</v>
      </c>
      <c r="J358" s="51">
        <v>151</v>
      </c>
      <c r="K358" s="52">
        <v>551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58</v>
      </c>
      <c r="F359" s="51">
        <v>40</v>
      </c>
      <c r="G359" s="51">
        <v>4.2</v>
      </c>
      <c r="H359" s="51">
        <v>1.8</v>
      </c>
      <c r="I359" s="51">
        <v>17.5</v>
      </c>
      <c r="J359" s="51">
        <v>109.6</v>
      </c>
      <c r="K359" s="52" t="s">
        <v>52</v>
      </c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57</v>
      </c>
      <c r="F360" s="51">
        <v>30</v>
      </c>
      <c r="G360" s="51">
        <v>2.4</v>
      </c>
      <c r="H360" s="51">
        <v>0.5</v>
      </c>
      <c r="I360" s="51">
        <v>12</v>
      </c>
      <c r="J360" s="51">
        <v>66</v>
      </c>
      <c r="K360" s="52" t="s">
        <v>52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SUM(F355:F362)</f>
        <v>710</v>
      </c>
      <c r="G363" s="21">
        <f>SUM(G355:G362)</f>
        <v>26.109999999999996</v>
      </c>
      <c r="H363" s="21">
        <f>SUM(H355:H362)</f>
        <v>24.299999999999997</v>
      </c>
      <c r="I363" s="21">
        <f>SUM(I355:I362)</f>
        <v>108.89</v>
      </c>
      <c r="J363" s="21">
        <f>SUM(J355:J362)</f>
        <v>718.94</v>
      </c>
      <c r="K363" s="27"/>
      <c r="L363" s="21">
        <f t="shared" ref="L363" ca="1" si="179">SUM(L360:L368)</f>
        <v>0</v>
      </c>
    </row>
    <row r="364" spans="1:12" ht="15" x14ac:dyDescent="0.25">
      <c r="A364" s="14">
        <f>A341</f>
        <v>2</v>
      </c>
      <c r="B364" s="14">
        <f>B341</f>
        <v>2</v>
      </c>
      <c r="C364" s="10" t="s">
        <v>34</v>
      </c>
      <c r="D364" s="12" t="s">
        <v>35</v>
      </c>
      <c r="E364" s="50" t="s">
        <v>89</v>
      </c>
      <c r="F364" s="51">
        <v>100</v>
      </c>
      <c r="G364" s="51">
        <v>3.1</v>
      </c>
      <c r="H364" s="51">
        <v>2.5</v>
      </c>
      <c r="I364" s="51">
        <v>3</v>
      </c>
      <c r="J364" s="51">
        <v>163</v>
      </c>
      <c r="K364" s="52">
        <v>738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70</v>
      </c>
      <c r="F365" s="51">
        <v>200</v>
      </c>
      <c r="G365" s="51">
        <v>5.4</v>
      </c>
      <c r="H365" s="51">
        <v>5</v>
      </c>
      <c r="I365" s="51">
        <v>21.6</v>
      </c>
      <c r="J365" s="51">
        <v>158</v>
      </c>
      <c r="K365" s="52" t="s">
        <v>52</v>
      </c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v>300</v>
      </c>
      <c r="G368" s="21">
        <v>3.27</v>
      </c>
      <c r="H368" s="21">
        <v>2.54</v>
      </c>
      <c r="I368" s="21">
        <v>26.1</v>
      </c>
      <c r="J368" s="21">
        <v>256.5</v>
      </c>
      <c r="K368" s="27"/>
      <c r="L368" s="21">
        <f t="shared" ref="L368" ca="1" si="180">SUM(L361:L367)</f>
        <v>0</v>
      </c>
    </row>
    <row r="369" spans="1:12" ht="15" x14ac:dyDescent="0.25">
      <c r="A369" s="14">
        <f>A341</f>
        <v>2</v>
      </c>
      <c r="B369" s="14">
        <f>B341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181">SUM(G369:G374)</f>
        <v>0</v>
      </c>
      <c r="H375" s="21">
        <f t="shared" ref="H375" si="182">SUM(H369:H374)</f>
        <v>0</v>
      </c>
      <c r="I375" s="21">
        <f t="shared" ref="I375" si="183">SUM(I369:I374)</f>
        <v>0</v>
      </c>
      <c r="J375" s="21">
        <f t="shared" ref="J375" si="184">SUM(J369:J374)</f>
        <v>0</v>
      </c>
      <c r="K375" s="27"/>
      <c r="L375" s="21">
        <f t="shared" ref="L375" ca="1" si="185">SUM(L369:L377)</f>
        <v>0</v>
      </c>
    </row>
    <row r="376" spans="1:12" ht="15" x14ac:dyDescent="0.25">
      <c r="A376" s="14">
        <f>A341</f>
        <v>2</v>
      </c>
      <c r="B376" s="14">
        <f>B341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186">SUM(G376:G381)</f>
        <v>0</v>
      </c>
      <c r="H382" s="21">
        <f t="shared" ref="H382" si="187">SUM(H376:H381)</f>
        <v>0</v>
      </c>
      <c r="I382" s="21">
        <f t="shared" ref="I382" si="188">SUM(I376:I381)</f>
        <v>0</v>
      </c>
      <c r="J382" s="21">
        <f t="shared" ref="J382" si="189">SUM(J376:J381)</f>
        <v>0</v>
      </c>
      <c r="K382" s="27"/>
      <c r="L382" s="21">
        <f t="shared" ref="L382" ca="1" si="190">SUM(L376:L384)</f>
        <v>0</v>
      </c>
    </row>
    <row r="383" spans="1:12" ht="15.75" customHeight="1" thickBot="1" x14ac:dyDescent="0.25">
      <c r="A383" s="36">
        <f>A341</f>
        <v>2</v>
      </c>
      <c r="B383" s="36">
        <f>B341</f>
        <v>2</v>
      </c>
      <c r="C383" s="69" t="s">
        <v>4</v>
      </c>
      <c r="D383" s="70"/>
      <c r="E383" s="33"/>
      <c r="F383" s="34">
        <v>1510</v>
      </c>
      <c r="G383" s="34">
        <v>52.91</v>
      </c>
      <c r="H383" s="34">
        <v>59.32</v>
      </c>
      <c r="I383" s="34">
        <v>190.91</v>
      </c>
      <c r="J383" s="34">
        <v>1574.14</v>
      </c>
      <c r="K383" s="35"/>
      <c r="L383" s="34">
        <f t="shared" ref="L383" ca="1" si="19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79" t="s">
        <v>68</v>
      </c>
      <c r="F384" s="68">
        <v>150</v>
      </c>
      <c r="G384" s="48">
        <v>8.1999999999999993</v>
      </c>
      <c r="H384" s="48">
        <v>6.3</v>
      </c>
      <c r="I384" s="48">
        <v>38.700000000000003</v>
      </c>
      <c r="J384" s="48">
        <v>245</v>
      </c>
      <c r="K384" s="49">
        <v>171</v>
      </c>
      <c r="L384" s="48"/>
    </row>
    <row r="385" spans="1:12" ht="15" x14ac:dyDescent="0.25">
      <c r="A385" s="25"/>
      <c r="B385" s="16"/>
      <c r="C385" s="11"/>
      <c r="D385" s="6"/>
      <c r="E385" s="79" t="s">
        <v>108</v>
      </c>
      <c r="F385" s="83">
        <v>90</v>
      </c>
      <c r="G385" s="51">
        <v>10.15</v>
      </c>
      <c r="H385" s="51">
        <v>7</v>
      </c>
      <c r="I385" s="51">
        <v>3.37</v>
      </c>
      <c r="J385" s="51">
        <v>137.22</v>
      </c>
      <c r="K385" s="52" t="s">
        <v>109</v>
      </c>
      <c r="L385" s="51"/>
    </row>
    <row r="386" spans="1:12" ht="15" x14ac:dyDescent="0.25">
      <c r="A386" s="25"/>
      <c r="B386" s="16"/>
      <c r="C386" s="11"/>
      <c r="D386" s="6"/>
      <c r="E386" s="79" t="s">
        <v>112</v>
      </c>
      <c r="F386" s="83">
        <v>30</v>
      </c>
      <c r="G386" s="51">
        <v>0.45</v>
      </c>
      <c r="H386" s="51">
        <v>0.05</v>
      </c>
      <c r="I386" s="51">
        <v>2.6</v>
      </c>
      <c r="J386" s="51">
        <v>12.6</v>
      </c>
      <c r="K386" s="52">
        <v>54</v>
      </c>
      <c r="L386" s="51"/>
    </row>
    <row r="387" spans="1:12" ht="15" x14ac:dyDescent="0.25">
      <c r="A387" s="25"/>
      <c r="B387" s="16"/>
      <c r="C387" s="11"/>
      <c r="D387" s="7" t="s">
        <v>22</v>
      </c>
      <c r="E387" s="79" t="s">
        <v>49</v>
      </c>
      <c r="F387" s="68">
        <v>200</v>
      </c>
      <c r="G387" s="51">
        <v>0.2</v>
      </c>
      <c r="H387" s="51">
        <v>0.1</v>
      </c>
      <c r="I387" s="51">
        <v>15</v>
      </c>
      <c r="J387" s="51">
        <v>60</v>
      </c>
      <c r="K387" s="52">
        <v>376</v>
      </c>
      <c r="L387" s="51"/>
    </row>
    <row r="388" spans="1:12" ht="15" x14ac:dyDescent="0.25">
      <c r="A388" s="25"/>
      <c r="B388" s="16"/>
      <c r="C388" s="11"/>
      <c r="D388" s="7" t="s">
        <v>23</v>
      </c>
      <c r="E388" s="79" t="s">
        <v>58</v>
      </c>
      <c r="F388" s="68">
        <v>30</v>
      </c>
      <c r="G388" s="51">
        <v>3.2</v>
      </c>
      <c r="H388" s="51">
        <v>1.4</v>
      </c>
      <c r="I388" s="51">
        <v>13.1</v>
      </c>
      <c r="J388" s="51">
        <v>82.2</v>
      </c>
      <c r="K388" s="52" t="s">
        <v>52</v>
      </c>
      <c r="L388" s="51"/>
    </row>
    <row r="389" spans="1:12" ht="15" x14ac:dyDescent="0.25">
      <c r="A389" s="25"/>
      <c r="B389" s="16"/>
      <c r="C389" s="11"/>
      <c r="D389" s="7" t="s">
        <v>24</v>
      </c>
      <c r="E389" s="79"/>
      <c r="F389" s="68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9"/>
      <c r="F390" s="59"/>
      <c r="G390" s="51"/>
      <c r="H390" s="51"/>
      <c r="I390" s="51"/>
      <c r="J390" s="51"/>
      <c r="K390" s="51"/>
      <c r="L390" s="66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1"/>
      <c r="L391" s="66"/>
    </row>
    <row r="392" spans="1:12" ht="15" x14ac:dyDescent="0.25">
      <c r="A392" s="26"/>
      <c r="B392" s="18"/>
      <c r="C392" s="8"/>
      <c r="D392" s="19" t="s">
        <v>39</v>
      </c>
      <c r="E392" s="9"/>
      <c r="F392" s="21">
        <v>500</v>
      </c>
      <c r="G392" s="21">
        <v>22.2</v>
      </c>
      <c r="H392" s="21">
        <v>14.85</v>
      </c>
      <c r="I392" s="21">
        <v>72.77</v>
      </c>
      <c r="J392" s="21">
        <v>537.02</v>
      </c>
      <c r="K392" s="27"/>
      <c r="L392" s="21">
        <f>SUM(L384:L391)</f>
        <v>0</v>
      </c>
    </row>
    <row r="393" spans="1:12" ht="15" x14ac:dyDescent="0.25">
      <c r="A393" s="28">
        <f>A384</f>
        <v>2</v>
      </c>
      <c r="B393" s="14">
        <f>B384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0</v>
      </c>
      <c r="G396" s="21">
        <f t="shared" ref="G396" si="192">SUM(G393:G395)</f>
        <v>0</v>
      </c>
      <c r="H396" s="21">
        <f t="shared" ref="H396" si="193">SUM(H393:H395)</f>
        <v>0</v>
      </c>
      <c r="I396" s="21">
        <f t="shared" ref="I396" si="194">SUM(I393:I395)</f>
        <v>0</v>
      </c>
      <c r="J396" s="21">
        <f t="shared" ref="J396" si="195">SUM(J393:J395)</f>
        <v>0</v>
      </c>
      <c r="K396" s="27"/>
      <c r="L396" s="21">
        <f t="shared" ref="L396" ca="1" si="196">SUM(L393:L401)</f>
        <v>0</v>
      </c>
    </row>
    <row r="397" spans="1:12" ht="15" x14ac:dyDescent="0.25">
      <c r="A397" s="28">
        <f>A384</f>
        <v>2</v>
      </c>
      <c r="B397" s="14">
        <f>B384</f>
        <v>3</v>
      </c>
      <c r="C397" s="10" t="s">
        <v>26</v>
      </c>
      <c r="D397" s="7" t="s">
        <v>27</v>
      </c>
      <c r="E397" s="58"/>
      <c r="F397" s="58"/>
      <c r="G397" s="58"/>
      <c r="H397" s="58"/>
      <c r="I397" s="58"/>
      <c r="J397" s="58"/>
      <c r="K397" s="58"/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97</v>
      </c>
      <c r="F398" s="51">
        <v>200</v>
      </c>
      <c r="G398" s="51">
        <v>5.12</v>
      </c>
      <c r="H398" s="51">
        <v>3.6</v>
      </c>
      <c r="I398" s="51">
        <v>17.399999999999999</v>
      </c>
      <c r="J398" s="51">
        <v>115.8</v>
      </c>
      <c r="K398" s="52">
        <v>102</v>
      </c>
      <c r="L398" s="51"/>
    </row>
    <row r="399" spans="1:12" ht="15" x14ac:dyDescent="0.25">
      <c r="A399" s="25"/>
      <c r="B399" s="16"/>
      <c r="C399" s="11"/>
      <c r="D399" s="7" t="s">
        <v>29</v>
      </c>
      <c r="E399" s="50" t="s">
        <v>110</v>
      </c>
      <c r="F399" s="51">
        <v>90</v>
      </c>
      <c r="G399" s="51">
        <v>9.41</v>
      </c>
      <c r="H399" s="51">
        <v>4.1399999999999997</v>
      </c>
      <c r="I399" s="51">
        <v>10.83</v>
      </c>
      <c r="J399" s="51">
        <v>118.05</v>
      </c>
      <c r="K399" s="52" t="s">
        <v>111</v>
      </c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98</v>
      </c>
      <c r="F400" s="51">
        <v>150</v>
      </c>
      <c r="G400" s="51">
        <v>2.9</v>
      </c>
      <c r="H400" s="51">
        <v>4.7</v>
      </c>
      <c r="I400" s="51">
        <v>33.6</v>
      </c>
      <c r="J400" s="51">
        <v>145</v>
      </c>
      <c r="K400" s="52">
        <v>125</v>
      </c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56</v>
      </c>
      <c r="F401" s="51">
        <v>200</v>
      </c>
      <c r="G401" s="51">
        <v>0.6</v>
      </c>
      <c r="H401" s="51">
        <v>0.1</v>
      </c>
      <c r="I401" s="51">
        <v>31.7</v>
      </c>
      <c r="J401" s="51">
        <v>131</v>
      </c>
      <c r="K401" s="52">
        <v>349</v>
      </c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58</v>
      </c>
      <c r="F402" s="51">
        <v>40</v>
      </c>
      <c r="G402" s="51">
        <v>4.2</v>
      </c>
      <c r="H402" s="51">
        <v>1.8</v>
      </c>
      <c r="I402" s="51">
        <v>17.5</v>
      </c>
      <c r="J402" s="51">
        <v>109.6</v>
      </c>
      <c r="K402" s="52" t="s">
        <v>52</v>
      </c>
      <c r="L402" s="51"/>
    </row>
    <row r="403" spans="1:12" ht="15" x14ac:dyDescent="0.25">
      <c r="A403" s="25"/>
      <c r="B403" s="16"/>
      <c r="C403" s="11"/>
      <c r="D403" s="7" t="s">
        <v>33</v>
      </c>
      <c r="E403" s="50" t="s">
        <v>57</v>
      </c>
      <c r="F403" s="51">
        <v>40</v>
      </c>
      <c r="G403" s="51">
        <v>3.2</v>
      </c>
      <c r="H403" s="51">
        <v>0.6</v>
      </c>
      <c r="I403" s="51">
        <v>16</v>
      </c>
      <c r="J403" s="51">
        <v>88</v>
      </c>
      <c r="K403" s="52" t="s">
        <v>52</v>
      </c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SUM(F398:F405)</f>
        <v>720</v>
      </c>
      <c r="G406" s="21">
        <f>SUM(G398:G405)</f>
        <v>25.43</v>
      </c>
      <c r="H406" s="21">
        <f>SUM(H398:H405)</f>
        <v>14.940000000000001</v>
      </c>
      <c r="I406" s="21">
        <f>SUM(I398:I405)</f>
        <v>127.03</v>
      </c>
      <c r="J406" s="21">
        <f>SUM(J398:J405)</f>
        <v>707.45</v>
      </c>
      <c r="K406" s="27"/>
      <c r="L406" s="21">
        <f t="shared" ref="L406" ca="1" si="197">SUM(L403:L411)</f>
        <v>0</v>
      </c>
    </row>
    <row r="407" spans="1:12" ht="25.5" x14ac:dyDescent="0.25">
      <c r="A407" s="28">
        <f>A384</f>
        <v>2</v>
      </c>
      <c r="B407" s="14">
        <f>B384</f>
        <v>3</v>
      </c>
      <c r="C407" s="10" t="s">
        <v>34</v>
      </c>
      <c r="D407" s="12" t="s">
        <v>35</v>
      </c>
      <c r="E407" s="50" t="s">
        <v>99</v>
      </c>
      <c r="F407" s="51">
        <v>100</v>
      </c>
      <c r="G407" s="51">
        <v>4.5999999999999996</v>
      </c>
      <c r="H407" s="51">
        <v>4</v>
      </c>
      <c r="I407" s="51">
        <v>26.8</v>
      </c>
      <c r="J407" s="51">
        <v>162</v>
      </c>
      <c r="K407" s="52">
        <v>738</v>
      </c>
      <c r="L407" s="51"/>
    </row>
    <row r="408" spans="1:12" ht="15" x14ac:dyDescent="0.25">
      <c r="A408" s="25"/>
      <c r="B408" s="16"/>
      <c r="C408" s="11"/>
      <c r="D408" s="12" t="s">
        <v>31</v>
      </c>
      <c r="E408" s="50" t="s">
        <v>83</v>
      </c>
      <c r="F408" s="51">
        <v>200</v>
      </c>
      <c r="G408" s="51">
        <v>1.4</v>
      </c>
      <c r="H408" s="51">
        <v>0.2</v>
      </c>
      <c r="I408" s="51">
        <v>26.4</v>
      </c>
      <c r="J408" s="51">
        <v>120</v>
      </c>
      <c r="K408" s="52">
        <v>592</v>
      </c>
      <c r="L408" s="51"/>
    </row>
    <row r="409" spans="1:12" ht="15" x14ac:dyDescent="0.25">
      <c r="A409" s="25"/>
      <c r="B409" s="16"/>
      <c r="C409" s="11"/>
      <c r="D409" s="6"/>
      <c r="E409" s="58"/>
      <c r="F409" s="58"/>
      <c r="G409" s="58"/>
      <c r="H409" s="58"/>
      <c r="I409" s="58"/>
      <c r="J409" s="58"/>
      <c r="K409" s="58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300</v>
      </c>
      <c r="G411" s="21">
        <f>SUM(G407:G410)</f>
        <v>6</v>
      </c>
      <c r="H411" s="21">
        <f>SUM(H407:H410)</f>
        <v>4.2</v>
      </c>
      <c r="I411" s="21">
        <f>SUM(I407:I410)</f>
        <v>53.2</v>
      </c>
      <c r="J411" s="21">
        <f>SUM(J407:J410)</f>
        <v>282</v>
      </c>
      <c r="K411" s="27"/>
      <c r="L411" s="21">
        <f t="shared" ref="L411" ca="1" si="198">SUM(L404:L410)</f>
        <v>0</v>
      </c>
    </row>
    <row r="412" spans="1:12" ht="15" x14ac:dyDescent="0.25">
      <c r="A412" s="28">
        <f>A384</f>
        <v>2</v>
      </c>
      <c r="B412" s="14">
        <f>B384</f>
        <v>3</v>
      </c>
      <c r="C412" s="10" t="s">
        <v>36</v>
      </c>
      <c r="D412" s="7" t="s">
        <v>21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31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23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0</v>
      </c>
      <c r="G418" s="21">
        <f t="shared" ref="G418" si="199">SUM(G412:G417)</f>
        <v>0</v>
      </c>
      <c r="H418" s="21">
        <f t="shared" ref="H418" si="200">SUM(H412:H417)</f>
        <v>0</v>
      </c>
      <c r="I418" s="21">
        <f t="shared" ref="I418" si="201">SUM(I412:I417)</f>
        <v>0</v>
      </c>
      <c r="J418" s="21">
        <f t="shared" ref="J418" si="202">SUM(J412:J417)</f>
        <v>0</v>
      </c>
      <c r="K418" s="27"/>
      <c r="L418" s="21">
        <f t="shared" ref="L418" ca="1" si="203">SUM(L412:L420)</f>
        <v>0</v>
      </c>
    </row>
    <row r="419" spans="1:12" ht="15" x14ac:dyDescent="0.25">
      <c r="A419" s="28">
        <f>A384</f>
        <v>2</v>
      </c>
      <c r="B419" s="14">
        <f>B384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204">SUM(G419:G424)</f>
        <v>0</v>
      </c>
      <c r="H425" s="21">
        <f t="shared" ref="H425" si="205">SUM(H419:H424)</f>
        <v>0</v>
      </c>
      <c r="I425" s="21">
        <f t="shared" ref="I425" si="206">SUM(I419:I424)</f>
        <v>0</v>
      </c>
      <c r="J425" s="21">
        <f t="shared" ref="J425" si="207">SUM(J419:J424)</f>
        <v>0</v>
      </c>
      <c r="K425" s="27"/>
      <c r="L425" s="21">
        <f t="shared" ref="L425" ca="1" si="208">SUM(L419:L427)</f>
        <v>0</v>
      </c>
    </row>
    <row r="426" spans="1:12" ht="15.75" customHeight="1" x14ac:dyDescent="0.2">
      <c r="A426" s="31">
        <f>A384</f>
        <v>2</v>
      </c>
      <c r="B426" s="32">
        <f>B384</f>
        <v>3</v>
      </c>
      <c r="C426" s="69" t="s">
        <v>4</v>
      </c>
      <c r="D426" s="70"/>
      <c r="E426" s="33"/>
      <c r="F426" s="34">
        <f>F392+F396+F406+F411+F418+F425</f>
        <v>1520</v>
      </c>
      <c r="G426" s="34">
        <f t="shared" ref="G426" si="209">G392+G396+G406+G411+G418+G425</f>
        <v>53.629999999999995</v>
      </c>
      <c r="H426" s="34">
        <f t="shared" ref="H426" si="210">H392+H396+H406+H411+H418+H425</f>
        <v>33.99</v>
      </c>
      <c r="I426" s="34">
        <f t="shared" ref="I426" si="211">I392+I396+I406+I411+I418+I425</f>
        <v>253</v>
      </c>
      <c r="J426" s="34">
        <f t="shared" ref="J426" si="212">J392+J396+J406+J411+J418+J425</f>
        <v>1526.47</v>
      </c>
      <c r="K426" s="35"/>
      <c r="L426" s="34">
        <f t="shared" ref="L426" ca="1" si="213">L392+L396+L406+L411+L418+L425</f>
        <v>0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47" t="s">
        <v>100</v>
      </c>
      <c r="F427" s="48">
        <v>200</v>
      </c>
      <c r="G427" s="48">
        <v>7.16</v>
      </c>
      <c r="H427" s="48">
        <v>9.4</v>
      </c>
      <c r="I427" s="48">
        <v>28.8</v>
      </c>
      <c r="J427" s="48">
        <v>291.89999999999998</v>
      </c>
      <c r="K427" s="49">
        <v>266</v>
      </c>
      <c r="L427" s="48"/>
    </row>
    <row r="428" spans="1:12" ht="15" x14ac:dyDescent="0.25">
      <c r="A428" s="25"/>
      <c r="B428" s="16"/>
      <c r="C428" s="11"/>
      <c r="D428" s="6"/>
      <c r="E428" s="50" t="s">
        <v>46</v>
      </c>
      <c r="F428" s="51">
        <v>40</v>
      </c>
      <c r="G428" s="51">
        <v>2.6</v>
      </c>
      <c r="H428" s="51">
        <v>0.8</v>
      </c>
      <c r="I428" s="51">
        <v>18.399999999999999</v>
      </c>
      <c r="J428" s="51">
        <v>92</v>
      </c>
      <c r="K428" s="52" t="s">
        <v>52</v>
      </c>
      <c r="L428" s="51"/>
    </row>
    <row r="429" spans="1:12" ht="15" x14ac:dyDescent="0.25">
      <c r="A429" s="25"/>
      <c r="B429" s="16"/>
      <c r="C429" s="11"/>
      <c r="D429" s="7" t="s">
        <v>22</v>
      </c>
      <c r="E429" s="50" t="s">
        <v>65</v>
      </c>
      <c r="F429" s="51">
        <v>200</v>
      </c>
      <c r="G429" s="51">
        <v>0.2</v>
      </c>
      <c r="H429" s="51"/>
      <c r="I429" s="51">
        <v>10.199999999999999</v>
      </c>
      <c r="J429" s="51">
        <v>41</v>
      </c>
      <c r="K429" s="52">
        <v>377</v>
      </c>
      <c r="L429" s="51"/>
    </row>
    <row r="430" spans="1:12" ht="15" x14ac:dyDescent="0.25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7" t="s">
        <v>24</v>
      </c>
      <c r="E431" s="58" t="s">
        <v>51</v>
      </c>
      <c r="F431" s="81">
        <v>100</v>
      </c>
      <c r="G431" s="81">
        <v>1.4</v>
      </c>
      <c r="H431" s="81">
        <v>0.3</v>
      </c>
      <c r="I431" s="81">
        <v>16</v>
      </c>
      <c r="J431" s="81">
        <v>72.3</v>
      </c>
      <c r="K431" s="81" t="s">
        <v>52</v>
      </c>
      <c r="L431" s="51"/>
    </row>
    <row r="432" spans="1:12" ht="15" x14ac:dyDescent="0.25">
      <c r="A432" s="25"/>
      <c r="B432" s="16"/>
      <c r="C432" s="11"/>
      <c r="D432" s="6"/>
      <c r="E432" s="50" t="s">
        <v>48</v>
      </c>
      <c r="F432" s="51">
        <v>10</v>
      </c>
      <c r="G432" s="51">
        <v>0.1</v>
      </c>
      <c r="H432" s="51">
        <v>7.2</v>
      </c>
      <c r="I432" s="51">
        <v>0.13</v>
      </c>
      <c r="J432" s="51">
        <v>65.72</v>
      </c>
      <c r="K432" s="52">
        <v>14</v>
      </c>
      <c r="L432" s="51"/>
    </row>
    <row r="433" spans="1:12" ht="15" x14ac:dyDescent="0.25">
      <c r="A433" s="25"/>
      <c r="B433" s="16"/>
      <c r="C433" s="11"/>
      <c r="D433" s="6"/>
      <c r="E433" s="50" t="s">
        <v>47</v>
      </c>
      <c r="F433" s="51">
        <v>10</v>
      </c>
      <c r="G433" s="51">
        <v>2.2999999999999998</v>
      </c>
      <c r="H433" s="51">
        <v>2.95</v>
      </c>
      <c r="I433" s="51">
        <v>0</v>
      </c>
      <c r="J433" s="51">
        <v>47</v>
      </c>
      <c r="K433" s="52">
        <v>15</v>
      </c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560</v>
      </c>
      <c r="G434" s="21">
        <f t="shared" ref="G434" si="214">SUM(G427:G433)</f>
        <v>13.759999999999998</v>
      </c>
      <c r="H434" s="21">
        <f t="shared" ref="H434" si="215">SUM(H427:H433)</f>
        <v>20.650000000000002</v>
      </c>
      <c r="I434" s="21">
        <f t="shared" ref="I434" si="216">SUM(I427:I433)</f>
        <v>73.53</v>
      </c>
      <c r="J434" s="21">
        <f t="shared" ref="J434" si="217">SUM(J427:J433)</f>
        <v>609.91999999999996</v>
      </c>
      <c r="K434" s="27"/>
      <c r="L434" s="21">
        <f t="shared" ref="L434" si="218">SUM(L427:L433)</f>
        <v>0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0</v>
      </c>
      <c r="G438" s="21">
        <f t="shared" ref="G438" si="219">SUM(G435:G437)</f>
        <v>0</v>
      </c>
      <c r="H438" s="21">
        <f t="shared" ref="H438" si="220">SUM(H435:H437)</f>
        <v>0</v>
      </c>
      <c r="I438" s="21">
        <f t="shared" ref="I438" si="221">SUM(I435:I437)</f>
        <v>0</v>
      </c>
      <c r="J438" s="21">
        <f t="shared" ref="J438" si="222">SUM(J435:J437)</f>
        <v>0</v>
      </c>
      <c r="K438" s="27"/>
      <c r="L438" s="21">
        <f t="shared" ref="L438" ca="1" si="223">SUM(L435:L443)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8"/>
      <c r="F439" s="58"/>
      <c r="G439" s="58"/>
      <c r="H439" s="58"/>
      <c r="I439" s="58"/>
      <c r="J439" s="58"/>
      <c r="K439" s="58"/>
      <c r="L439" s="51"/>
    </row>
    <row r="440" spans="1:12" ht="15" x14ac:dyDescent="0.25">
      <c r="A440" s="25"/>
      <c r="B440" s="16"/>
      <c r="C440" s="11"/>
      <c r="D440" s="7" t="s">
        <v>28</v>
      </c>
      <c r="E440" s="50" t="s">
        <v>101</v>
      </c>
      <c r="F440" s="51">
        <v>200</v>
      </c>
      <c r="G440" s="51">
        <v>4.5999999999999996</v>
      </c>
      <c r="H440" s="51">
        <v>6.4</v>
      </c>
      <c r="I440" s="51">
        <v>7.9</v>
      </c>
      <c r="J440" s="51">
        <v>110</v>
      </c>
      <c r="K440" s="52">
        <v>88</v>
      </c>
      <c r="L440" s="51"/>
    </row>
    <row r="441" spans="1:12" ht="15" x14ac:dyDescent="0.25">
      <c r="A441" s="25"/>
      <c r="B441" s="16"/>
      <c r="C441" s="11"/>
      <c r="D441" s="7" t="s">
        <v>29</v>
      </c>
      <c r="E441" s="58"/>
      <c r="F441" s="58"/>
      <c r="G441" s="58"/>
      <c r="H441" s="58"/>
      <c r="I441" s="58"/>
      <c r="J441" s="58"/>
      <c r="K441" s="58"/>
      <c r="L441" s="51"/>
    </row>
    <row r="442" spans="1:12" ht="15" x14ac:dyDescent="0.25">
      <c r="A442" s="25"/>
      <c r="B442" s="16"/>
      <c r="C442" s="11"/>
      <c r="D442" s="7" t="s">
        <v>30</v>
      </c>
      <c r="E442" s="50" t="s">
        <v>96</v>
      </c>
      <c r="F442" s="51">
        <v>240</v>
      </c>
      <c r="G442" s="51">
        <v>14.38</v>
      </c>
      <c r="H442" s="51">
        <v>26.47</v>
      </c>
      <c r="I442" s="51">
        <v>45.26</v>
      </c>
      <c r="J442" s="51">
        <v>398.06</v>
      </c>
      <c r="K442" s="52">
        <v>406</v>
      </c>
      <c r="L442" s="51"/>
    </row>
    <row r="443" spans="1:12" ht="15" x14ac:dyDescent="0.25">
      <c r="A443" s="25"/>
      <c r="B443" s="16"/>
      <c r="C443" s="11"/>
      <c r="D443" s="7" t="s">
        <v>31</v>
      </c>
      <c r="E443" s="50" t="s">
        <v>76</v>
      </c>
      <c r="F443" s="51">
        <v>200</v>
      </c>
      <c r="G443" s="51">
        <v>0.17</v>
      </c>
      <c r="H443" s="51">
        <v>0.04</v>
      </c>
      <c r="I443" s="51">
        <v>23.1</v>
      </c>
      <c r="J443" s="51">
        <v>93.5</v>
      </c>
      <c r="K443" s="52">
        <v>639</v>
      </c>
      <c r="L443" s="51"/>
    </row>
    <row r="444" spans="1:12" ht="15" x14ac:dyDescent="0.25">
      <c r="A444" s="25"/>
      <c r="B444" s="16"/>
      <c r="C444" s="11"/>
      <c r="D444" s="7" t="s">
        <v>32</v>
      </c>
      <c r="E444" s="50" t="s">
        <v>58</v>
      </c>
      <c r="F444" s="51">
        <v>30</v>
      </c>
      <c r="G444" s="51">
        <v>3.2</v>
      </c>
      <c r="H444" s="51">
        <v>1.4</v>
      </c>
      <c r="I444" s="51">
        <v>13.1</v>
      </c>
      <c r="J444" s="51">
        <v>82.2</v>
      </c>
      <c r="K444" s="52" t="s">
        <v>52</v>
      </c>
      <c r="L444" s="51"/>
    </row>
    <row r="445" spans="1:12" ht="15" x14ac:dyDescent="0.25">
      <c r="A445" s="25"/>
      <c r="B445" s="16"/>
      <c r="C445" s="11"/>
      <c r="D445" s="7" t="s">
        <v>33</v>
      </c>
      <c r="E445" s="50" t="s">
        <v>57</v>
      </c>
      <c r="F445" s="51">
        <v>30</v>
      </c>
      <c r="G445" s="51">
        <v>2.4</v>
      </c>
      <c r="H445" s="51">
        <v>0.5</v>
      </c>
      <c r="I445" s="51">
        <v>12</v>
      </c>
      <c r="J445" s="51">
        <v>66</v>
      </c>
      <c r="K445" s="52" t="s">
        <v>52</v>
      </c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SUM(F440:F447)</f>
        <v>700</v>
      </c>
      <c r="G448" s="21">
        <f>SUM(G440:G447)</f>
        <v>24.75</v>
      </c>
      <c r="H448" s="21">
        <f>SUM(H440:H447)</f>
        <v>34.809999999999995</v>
      </c>
      <c r="I448" s="21">
        <f>SUM(I440:I447)</f>
        <v>101.35999999999999</v>
      </c>
      <c r="J448" s="21">
        <f>SUM(J440:J447)</f>
        <v>749.76</v>
      </c>
      <c r="K448" s="27"/>
      <c r="L448" s="21">
        <f t="shared" ref="L448" ca="1" si="224">SUM(L445:L453)</f>
        <v>0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 t="s">
        <v>102</v>
      </c>
      <c r="F449" s="51">
        <v>100</v>
      </c>
      <c r="G449" s="51">
        <v>3.3</v>
      </c>
      <c r="H449" s="51">
        <v>3</v>
      </c>
      <c r="I449" s="51">
        <v>34.799999999999997</v>
      </c>
      <c r="J449" s="51">
        <v>180</v>
      </c>
      <c r="K449" s="52">
        <v>738</v>
      </c>
      <c r="L449" s="51"/>
    </row>
    <row r="450" spans="1:12" ht="15" x14ac:dyDescent="0.25">
      <c r="A450" s="25"/>
      <c r="B450" s="16"/>
      <c r="C450" s="11"/>
      <c r="D450" s="12" t="s">
        <v>31</v>
      </c>
      <c r="E450" s="50" t="s">
        <v>70</v>
      </c>
      <c r="F450" s="51">
        <v>200</v>
      </c>
      <c r="G450" s="51">
        <v>5.4</v>
      </c>
      <c r="H450" s="51">
        <v>5</v>
      </c>
      <c r="I450" s="51">
        <v>21.6</v>
      </c>
      <c r="J450" s="51">
        <v>158</v>
      </c>
      <c r="K450" s="52" t="s">
        <v>52</v>
      </c>
      <c r="L450" s="51"/>
    </row>
    <row r="451" spans="1:12" ht="15" x14ac:dyDescent="0.25">
      <c r="A451" s="25"/>
      <c r="B451" s="16"/>
      <c r="C451" s="11"/>
      <c r="D451" s="6"/>
      <c r="E451" s="59"/>
      <c r="F451" s="59"/>
      <c r="G451" s="59"/>
      <c r="H451" s="59"/>
      <c r="I451" s="59"/>
      <c r="J451" s="59"/>
      <c r="K451" s="59"/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v>300</v>
      </c>
      <c r="G453" s="21">
        <v>8.6999999999999993</v>
      </c>
      <c r="H453" s="21">
        <v>8</v>
      </c>
      <c r="I453" s="21">
        <v>56.4</v>
      </c>
      <c r="J453" s="21">
        <v>338</v>
      </c>
      <c r="K453" s="27"/>
      <c r="L453" s="21">
        <f t="shared" ref="L453" ca="1" si="225">SUM(L446:L452)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7" t="s">
        <v>23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" si="226">SUM(G454:G459)</f>
        <v>0</v>
      </c>
      <c r="H460" s="21">
        <f t="shared" ref="H460" si="227">SUM(H454:H459)</f>
        <v>0</v>
      </c>
      <c r="I460" s="21">
        <f t="shared" ref="I460" si="228">SUM(I454:I459)</f>
        <v>0</v>
      </c>
      <c r="J460" s="21">
        <f t="shared" ref="J460" si="229">SUM(J454:J459)</f>
        <v>0</v>
      </c>
      <c r="K460" s="27"/>
      <c r="L460" s="21">
        <f t="shared" ref="L460" ca="1" si="230">SUM(L454:L462)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231">SUM(G461:G466)</f>
        <v>0</v>
      </c>
      <c r="H467" s="21">
        <f t="shared" ref="H467" si="232">SUM(H461:H466)</f>
        <v>0</v>
      </c>
      <c r="I467" s="21">
        <f t="shared" ref="I467" si="233">SUM(I461:I466)</f>
        <v>0</v>
      </c>
      <c r="J467" s="21">
        <f t="shared" ref="J467" si="234">SUM(J461:J466)</f>
        <v>0</v>
      </c>
      <c r="K467" s="27"/>
      <c r="L467" s="21">
        <f t="shared" ref="L467" ca="1" si="235">SUM(L461:L469)</f>
        <v>0</v>
      </c>
    </row>
    <row r="468" spans="1:12" ht="15.75" customHeight="1" x14ac:dyDescent="0.2">
      <c r="A468" s="31">
        <f>A427</f>
        <v>2</v>
      </c>
      <c r="B468" s="32">
        <f>B427</f>
        <v>4</v>
      </c>
      <c r="C468" s="69" t="s">
        <v>4</v>
      </c>
      <c r="D468" s="70"/>
      <c r="E468" s="33"/>
      <c r="F468" s="34">
        <f>F434+F438+F448+F453+F460+F467</f>
        <v>1560</v>
      </c>
      <c r="G468" s="34">
        <f t="shared" ref="G468" si="236">G434+G438+G448+G453+G460+G467</f>
        <v>47.209999999999994</v>
      </c>
      <c r="H468" s="34">
        <f t="shared" ref="H468" si="237">H434+H438+H448+H453+H460+H467</f>
        <v>63.459999999999994</v>
      </c>
      <c r="I468" s="34">
        <f t="shared" ref="I468" si="238">I434+I438+I448+I453+I460+I467</f>
        <v>231.29</v>
      </c>
      <c r="J468" s="34">
        <f t="shared" ref="J468" si="239">J434+J438+J448+J453+J460+J467</f>
        <v>1697.6799999999998</v>
      </c>
      <c r="K468" s="35"/>
      <c r="L468" s="34">
        <f t="shared" ref="L468" ca="1" si="240">L434+L438+L448+L453+L460+L467</f>
        <v>0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 t="s">
        <v>103</v>
      </c>
      <c r="F469" s="48">
        <v>200</v>
      </c>
      <c r="G469" s="48">
        <v>8.6</v>
      </c>
      <c r="H469" s="48">
        <v>15</v>
      </c>
      <c r="I469" s="48">
        <v>46.7</v>
      </c>
      <c r="J469" s="48">
        <v>356.3</v>
      </c>
      <c r="K469" s="49">
        <v>204</v>
      </c>
      <c r="L469" s="48"/>
    </row>
    <row r="470" spans="1:12" ht="15" x14ac:dyDescent="0.25">
      <c r="A470" s="25"/>
      <c r="B470" s="16"/>
      <c r="C470" s="11"/>
      <c r="D470" s="6"/>
      <c r="E470" s="58"/>
      <c r="F470" s="58"/>
      <c r="G470" s="58"/>
      <c r="H470" s="58"/>
      <c r="I470" s="58"/>
      <c r="J470" s="58"/>
      <c r="K470" s="58"/>
      <c r="L470" s="51"/>
    </row>
    <row r="471" spans="1:12" ht="15" x14ac:dyDescent="0.25">
      <c r="A471" s="25"/>
      <c r="B471" s="16"/>
      <c r="C471" s="11"/>
      <c r="D471" s="7" t="s">
        <v>22</v>
      </c>
      <c r="E471" s="50" t="s">
        <v>49</v>
      </c>
      <c r="F471" s="51">
        <v>200</v>
      </c>
      <c r="G471" s="51">
        <v>0.2</v>
      </c>
      <c r="H471" s="51">
        <v>0.1</v>
      </c>
      <c r="I471" s="51">
        <v>15</v>
      </c>
      <c r="J471" s="51">
        <v>60</v>
      </c>
      <c r="K471" s="52">
        <v>376</v>
      </c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7" t="s">
        <v>24</v>
      </c>
      <c r="E473" s="50" t="s">
        <v>51</v>
      </c>
      <c r="F473" s="51">
        <v>100</v>
      </c>
      <c r="G473" s="51">
        <v>1.4</v>
      </c>
      <c r="H473" s="51">
        <v>0.3</v>
      </c>
      <c r="I473" s="51">
        <v>16</v>
      </c>
      <c r="J473" s="51">
        <v>72.3</v>
      </c>
      <c r="K473" s="52" t="s">
        <v>52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500</v>
      </c>
      <c r="G476" s="21">
        <f t="shared" ref="G476" si="241">SUM(G469:G475)</f>
        <v>10.199999999999999</v>
      </c>
      <c r="H476" s="21">
        <f t="shared" ref="H476" si="242">SUM(H469:H475)</f>
        <v>15.4</v>
      </c>
      <c r="I476" s="21">
        <f t="shared" ref="I476" si="243">SUM(I469:I475)</f>
        <v>77.7</v>
      </c>
      <c r="J476" s="21">
        <f t="shared" ref="J476" si="244">SUM(J469:J475)</f>
        <v>488.6</v>
      </c>
      <c r="K476" s="27"/>
      <c r="L476" s="21">
        <f t="shared" ref="L476:L518" si="245">SUM(L469:L475)</f>
        <v>0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0</v>
      </c>
      <c r="G480" s="21">
        <f t="shared" ref="G480" si="246">SUM(G477:G479)</f>
        <v>0</v>
      </c>
      <c r="H480" s="21">
        <f t="shared" ref="H480" si="247">SUM(H477:H479)</f>
        <v>0</v>
      </c>
      <c r="I480" s="21">
        <f t="shared" ref="I480" si="248">SUM(I477:I479)</f>
        <v>0</v>
      </c>
      <c r="J480" s="21">
        <f t="shared" ref="J480" si="249">SUM(J477:J479)</f>
        <v>0</v>
      </c>
      <c r="K480" s="27"/>
      <c r="L480" s="21">
        <f t="shared" ref="L480" ca="1" si="250">SUM(L477:L485)</f>
        <v>0</v>
      </c>
    </row>
    <row r="481" spans="1:12" ht="15" x14ac:dyDescent="0.2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8"/>
      <c r="F481" s="58"/>
      <c r="G481" s="58"/>
      <c r="H481" s="58"/>
      <c r="I481" s="58"/>
      <c r="J481" s="58"/>
      <c r="K481" s="58"/>
      <c r="L481" s="51"/>
    </row>
    <row r="482" spans="1:12" ht="15" x14ac:dyDescent="0.25">
      <c r="A482" s="25"/>
      <c r="B482" s="16"/>
      <c r="C482" s="11"/>
      <c r="D482" s="7" t="s">
        <v>28</v>
      </c>
      <c r="E482" s="50" t="s">
        <v>104</v>
      </c>
      <c r="F482" s="51">
        <v>200</v>
      </c>
      <c r="G482" s="51">
        <v>1.7</v>
      </c>
      <c r="H482" s="51">
        <v>4.3</v>
      </c>
      <c r="I482" s="51">
        <v>13.7</v>
      </c>
      <c r="J482" s="51">
        <v>100.94</v>
      </c>
      <c r="K482" s="52">
        <v>96</v>
      </c>
      <c r="L482" s="51"/>
    </row>
    <row r="483" spans="1:12" ht="15" x14ac:dyDescent="0.25">
      <c r="A483" s="25"/>
      <c r="B483" s="16"/>
      <c r="C483" s="11"/>
      <c r="D483" s="7" t="s">
        <v>29</v>
      </c>
      <c r="E483" s="50" t="s">
        <v>117</v>
      </c>
      <c r="F483" s="51">
        <v>90</v>
      </c>
      <c r="G483" s="51">
        <v>7.8</v>
      </c>
      <c r="H483" s="51">
        <v>7.7</v>
      </c>
      <c r="I483" s="51">
        <v>8.1</v>
      </c>
      <c r="J483" s="51">
        <v>235</v>
      </c>
      <c r="K483" s="52" t="s">
        <v>106</v>
      </c>
      <c r="L483" s="51"/>
    </row>
    <row r="484" spans="1:12" ht="15" x14ac:dyDescent="0.25">
      <c r="A484" s="25"/>
      <c r="B484" s="16"/>
      <c r="C484" s="11"/>
      <c r="D484" s="7" t="s">
        <v>30</v>
      </c>
      <c r="E484" s="50" t="s">
        <v>105</v>
      </c>
      <c r="F484" s="51">
        <v>150</v>
      </c>
      <c r="G484" s="51">
        <v>3.5</v>
      </c>
      <c r="H484" s="51">
        <v>6.7</v>
      </c>
      <c r="I484" s="51">
        <v>11.5</v>
      </c>
      <c r="J484" s="51">
        <v>119</v>
      </c>
      <c r="K484" s="52">
        <v>492</v>
      </c>
      <c r="L484" s="51"/>
    </row>
    <row r="485" spans="1:12" ht="15" x14ac:dyDescent="0.25">
      <c r="A485" s="25"/>
      <c r="B485" s="16"/>
      <c r="C485" s="11"/>
      <c r="D485" s="7" t="s">
        <v>31</v>
      </c>
      <c r="E485" s="50" t="s">
        <v>75</v>
      </c>
      <c r="F485" s="51">
        <v>200</v>
      </c>
      <c r="G485" s="51">
        <v>0.7</v>
      </c>
      <c r="H485" s="51">
        <v>0.3</v>
      </c>
      <c r="I485" s="51">
        <v>24.4</v>
      </c>
      <c r="J485" s="51">
        <v>103</v>
      </c>
      <c r="K485" s="52">
        <v>388</v>
      </c>
      <c r="L485" s="51"/>
    </row>
    <row r="486" spans="1:12" ht="15" x14ac:dyDescent="0.25">
      <c r="A486" s="25"/>
      <c r="B486" s="16"/>
      <c r="C486" s="11"/>
      <c r="D486" s="7" t="s">
        <v>32</v>
      </c>
      <c r="E486" s="50" t="s">
        <v>58</v>
      </c>
      <c r="F486" s="51">
        <v>30</v>
      </c>
      <c r="G486" s="51">
        <v>3.2</v>
      </c>
      <c r="H486" s="51">
        <v>1.4</v>
      </c>
      <c r="I486" s="51">
        <v>13.1</v>
      </c>
      <c r="J486" s="51">
        <v>82.2</v>
      </c>
      <c r="K486" s="52" t="s">
        <v>52</v>
      </c>
      <c r="L486" s="51"/>
    </row>
    <row r="487" spans="1:12" ht="15" x14ac:dyDescent="0.25">
      <c r="A487" s="25"/>
      <c r="B487" s="16"/>
      <c r="C487" s="11"/>
      <c r="D487" s="7" t="s">
        <v>33</v>
      </c>
      <c r="E487" s="50" t="s">
        <v>57</v>
      </c>
      <c r="F487" s="51">
        <v>30</v>
      </c>
      <c r="G487" s="51">
        <v>2.4</v>
      </c>
      <c r="H487" s="51">
        <v>0.5</v>
      </c>
      <c r="I487" s="51">
        <v>12</v>
      </c>
      <c r="J487" s="51">
        <v>66</v>
      </c>
      <c r="K487" s="52" t="s">
        <v>52</v>
      </c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SUM(F482:F489)</f>
        <v>700</v>
      </c>
      <c r="G490" s="21">
        <f>SUM(G482:G489)</f>
        <v>19.299999999999997</v>
      </c>
      <c r="H490" s="21">
        <f>SUM(H482:H489)</f>
        <v>20.9</v>
      </c>
      <c r="I490" s="21">
        <f>SUM(I482:I489)</f>
        <v>82.8</v>
      </c>
      <c r="J490" s="21">
        <f>SUM(J482:J489)</f>
        <v>706.1400000000001</v>
      </c>
      <c r="K490" s="27"/>
      <c r="L490" s="21">
        <f t="shared" ref="L490" ca="1" si="251">SUM(L487:L495)</f>
        <v>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 t="s">
        <v>70</v>
      </c>
      <c r="F491" s="51">
        <v>200</v>
      </c>
      <c r="G491" s="51">
        <v>5.4</v>
      </c>
      <c r="H491" s="51">
        <v>5</v>
      </c>
      <c r="I491" s="51">
        <v>21.6</v>
      </c>
      <c r="J491" s="51">
        <v>158</v>
      </c>
      <c r="K491" s="52" t="s">
        <v>52</v>
      </c>
      <c r="L491" s="51"/>
    </row>
    <row r="492" spans="1:12" ht="15" x14ac:dyDescent="0.25">
      <c r="A492" s="25"/>
      <c r="B492" s="16"/>
      <c r="C492" s="11"/>
      <c r="D492" s="12" t="s">
        <v>31</v>
      </c>
      <c r="E492" s="50" t="s">
        <v>107</v>
      </c>
      <c r="F492" s="51">
        <v>100</v>
      </c>
      <c r="G492" s="51">
        <v>1.7</v>
      </c>
      <c r="H492" s="51">
        <v>5.2</v>
      </c>
      <c r="I492" s="51">
        <v>21.7</v>
      </c>
      <c r="J492" s="51">
        <v>194</v>
      </c>
      <c r="K492" s="52">
        <v>606</v>
      </c>
      <c r="L492" s="51"/>
    </row>
    <row r="493" spans="1:12" ht="15" x14ac:dyDescent="0.25">
      <c r="A493" s="25"/>
      <c r="B493" s="16"/>
      <c r="C493" s="11"/>
      <c r="D493" s="6"/>
      <c r="E493" s="58"/>
      <c r="F493" s="58"/>
      <c r="G493" s="58"/>
      <c r="H493" s="58"/>
      <c r="I493" s="58"/>
      <c r="J493" s="58"/>
      <c r="K493" s="58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SUM(F491:F494)</f>
        <v>300</v>
      </c>
      <c r="G495" s="21">
        <f>SUM(G491:G494)</f>
        <v>7.1000000000000005</v>
      </c>
      <c r="H495" s="21">
        <f>SUM(H491:H494)</f>
        <v>10.199999999999999</v>
      </c>
      <c r="I495" s="21">
        <f>SUM(I491:I494)</f>
        <v>43.3</v>
      </c>
      <c r="J495" s="21">
        <f>SUM(J491:J494)</f>
        <v>352</v>
      </c>
      <c r="K495" s="27"/>
      <c r="L495" s="21">
        <f t="shared" ref="L495" ca="1" si="252">SUM(L488:L494)</f>
        <v>0</v>
      </c>
    </row>
    <row r="496" spans="1:12" ht="1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23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" si="253">SUM(G496:G501)</f>
        <v>0</v>
      </c>
      <c r="H502" s="21">
        <f t="shared" ref="H502" si="254">SUM(H496:H501)</f>
        <v>0</v>
      </c>
      <c r="I502" s="21">
        <f t="shared" ref="I502" si="255">SUM(I496:I501)</f>
        <v>0</v>
      </c>
      <c r="J502" s="21">
        <f t="shared" ref="J502" si="256">SUM(J496:J501)</f>
        <v>0</v>
      </c>
      <c r="K502" s="27"/>
      <c r="L502" s="21">
        <f t="shared" ref="L502" ca="1" si="257">SUM(L496:L504)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258">SUM(G503:G508)</f>
        <v>0</v>
      </c>
      <c r="H509" s="21">
        <f t="shared" ref="H509" si="259">SUM(H503:H508)</f>
        <v>0</v>
      </c>
      <c r="I509" s="21">
        <f t="shared" ref="I509" si="260">SUM(I503:I508)</f>
        <v>0</v>
      </c>
      <c r="J509" s="21">
        <f t="shared" ref="J509" si="261">SUM(J503:J508)</f>
        <v>0</v>
      </c>
      <c r="K509" s="27"/>
      <c r="L509" s="21">
        <f t="shared" ref="L509" ca="1" si="262">SUM(L503:L511)</f>
        <v>0</v>
      </c>
    </row>
    <row r="510" spans="1:12" ht="15.75" customHeight="1" x14ac:dyDescent="0.2">
      <c r="A510" s="31">
        <f>A469</f>
        <v>2</v>
      </c>
      <c r="B510" s="32">
        <f>B469</f>
        <v>5</v>
      </c>
      <c r="C510" s="69" t="s">
        <v>4</v>
      </c>
      <c r="D510" s="70"/>
      <c r="E510" s="33"/>
      <c r="F510" s="34">
        <f>F476+F480+F490+F495+F502+F509</f>
        <v>1500</v>
      </c>
      <c r="G510" s="34">
        <f t="shared" ref="G510" si="263">G476+G480+G490+G495+G502+G509</f>
        <v>36.599999999999994</v>
      </c>
      <c r="H510" s="34">
        <f t="shared" ref="H510" si="264">H476+H480+H490+H495+H502+H509</f>
        <v>46.5</v>
      </c>
      <c r="I510" s="34">
        <f t="shared" ref="I510" si="265">I476+I480+I490+I495+I502+I509</f>
        <v>203.8</v>
      </c>
      <c r="J510" s="34">
        <f t="shared" ref="J510" si="266">J476+J480+J490+J495+J502+J509</f>
        <v>1546.7400000000002</v>
      </c>
      <c r="K510" s="35"/>
      <c r="L510" s="34">
        <f t="shared" ref="L510" ca="1" si="267">L476+L480+L490+L495+L502+L509</f>
        <v>0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0</v>
      </c>
      <c r="G518" s="21">
        <f t="shared" ref="G518" si="268">SUM(G511:G517)</f>
        <v>0</v>
      </c>
      <c r="H518" s="21">
        <f t="shared" ref="H518" si="269">SUM(H511:H517)</f>
        <v>0</v>
      </c>
      <c r="I518" s="21">
        <f t="shared" ref="I518" si="270">SUM(I511:I517)</f>
        <v>0</v>
      </c>
      <c r="J518" s="21">
        <f t="shared" ref="J518" si="271">SUM(J511:J517)</f>
        <v>0</v>
      </c>
      <c r="K518" s="27"/>
      <c r="L518" s="21">
        <f t="shared" si="245"/>
        <v>0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0</v>
      </c>
      <c r="G522" s="21">
        <f t="shared" ref="G522" si="272">SUM(G519:G521)</f>
        <v>0</v>
      </c>
      <c r="H522" s="21">
        <f t="shared" ref="H522" si="273">SUM(H519:H521)</f>
        <v>0</v>
      </c>
      <c r="I522" s="21">
        <f t="shared" ref="I522" si="274">SUM(I519:I521)</f>
        <v>0</v>
      </c>
      <c r="J522" s="21">
        <f t="shared" ref="J522" si="275">SUM(J519:J521)</f>
        <v>0</v>
      </c>
      <c r="K522" s="27"/>
      <c r="L522" s="21">
        <f t="shared" ref="L522" ca="1" si="276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0</v>
      </c>
      <c r="G532" s="21">
        <f t="shared" ref="G532" si="277">SUM(G523:G531)</f>
        <v>0</v>
      </c>
      <c r="H532" s="21">
        <f t="shared" ref="H532" si="278">SUM(H523:H531)</f>
        <v>0</v>
      </c>
      <c r="I532" s="21">
        <f t="shared" ref="I532" si="279">SUM(I523:I531)</f>
        <v>0</v>
      </c>
      <c r="J532" s="21">
        <f t="shared" ref="J532" si="280">SUM(J523:J531)</f>
        <v>0</v>
      </c>
      <c r="K532" s="27"/>
      <c r="L532" s="21">
        <f t="shared" ref="L532" ca="1" si="281">SUM(L529:L537)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" si="282">SUM(G533:G536)</f>
        <v>0</v>
      </c>
      <c r="H537" s="21">
        <f t="shared" ref="H537" si="283">SUM(H533:H536)</f>
        <v>0</v>
      </c>
      <c r="I537" s="21">
        <f t="shared" ref="I537" si="284">SUM(I533:I536)</f>
        <v>0</v>
      </c>
      <c r="J537" s="21">
        <f t="shared" ref="J537" si="285">SUM(J533:J536)</f>
        <v>0</v>
      </c>
      <c r="K537" s="27"/>
      <c r="L537" s="21">
        <f t="shared" ref="L537" ca="1" si="286">SUM(L530:L536)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" si="287">SUM(G538:G543)</f>
        <v>0</v>
      </c>
      <c r="H544" s="21">
        <f t="shared" ref="H544" si="288">SUM(H538:H543)</f>
        <v>0</v>
      </c>
      <c r="I544" s="21">
        <f t="shared" ref="I544" si="289">SUM(I538:I543)</f>
        <v>0</v>
      </c>
      <c r="J544" s="21">
        <f t="shared" ref="J544" si="290">SUM(J538:J543)</f>
        <v>0</v>
      </c>
      <c r="K544" s="27"/>
      <c r="L544" s="21">
        <f t="shared" ref="L544" ca="1" si="291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292">SUM(G545:G550)</f>
        <v>0</v>
      </c>
      <c r="H551" s="21">
        <f t="shared" ref="H551" si="293">SUM(H545:H550)</f>
        <v>0</v>
      </c>
      <c r="I551" s="21">
        <f t="shared" ref="I551" si="294">SUM(I545:I550)</f>
        <v>0</v>
      </c>
      <c r="J551" s="21">
        <f t="shared" ref="J551" si="295">SUM(J545:J550)</f>
        <v>0</v>
      </c>
      <c r="K551" s="27"/>
      <c r="L551" s="21">
        <f t="shared" ref="L551" ca="1" si="296">SUM(L545:L553)</f>
        <v>0</v>
      </c>
    </row>
    <row r="552" spans="1:12" ht="15.75" customHeight="1" x14ac:dyDescent="0.2">
      <c r="A552" s="31">
        <f>A511</f>
        <v>2</v>
      </c>
      <c r="B552" s="32">
        <f>B511</f>
        <v>6</v>
      </c>
      <c r="C552" s="69" t="s">
        <v>4</v>
      </c>
      <c r="D552" s="70"/>
      <c r="E552" s="33"/>
      <c r="F552" s="34">
        <f>F518+F522+F532+F537+F544+F551</f>
        <v>0</v>
      </c>
      <c r="G552" s="34">
        <f t="shared" ref="G552" si="297">G518+G522+G532+G537+G544+G551</f>
        <v>0</v>
      </c>
      <c r="H552" s="34">
        <f t="shared" ref="H552" si="298">H518+H522+H532+H537+H544+H551</f>
        <v>0</v>
      </c>
      <c r="I552" s="34">
        <f t="shared" ref="I552" si="299">I518+I522+I532+I537+I544+I551</f>
        <v>0</v>
      </c>
      <c r="J552" s="34">
        <f t="shared" ref="J552" si="300">J518+J522+J532+J537+J544+J551</f>
        <v>0</v>
      </c>
      <c r="K552" s="35"/>
      <c r="L552" s="34">
        <f t="shared" ref="L552" ca="1" si="301">L518+L522+L532+L537+L544+L551</f>
        <v>0</v>
      </c>
    </row>
    <row r="553" spans="1:12" ht="15" x14ac:dyDescent="0.25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" si="302">SUM(G553:G559)</f>
        <v>0</v>
      </c>
      <c r="H560" s="21">
        <f t="shared" ref="H560" si="303">SUM(H553:H559)</f>
        <v>0</v>
      </c>
      <c r="I560" s="21">
        <f t="shared" ref="I560" si="304">SUM(I553:I559)</f>
        <v>0</v>
      </c>
      <c r="J560" s="21">
        <f t="shared" ref="J560" si="305">SUM(J553:J559)</f>
        <v>0</v>
      </c>
      <c r="K560" s="27"/>
      <c r="L560" s="21">
        <f t="shared" ref="L560" si="306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" si="307">SUM(G561:G563)</f>
        <v>0</v>
      </c>
      <c r="H564" s="21">
        <f t="shared" ref="H564" si="308">SUM(H561:H563)</f>
        <v>0</v>
      </c>
      <c r="I564" s="21">
        <f t="shared" ref="I564" si="309">SUM(I561:I563)</f>
        <v>0</v>
      </c>
      <c r="J564" s="21">
        <f t="shared" ref="J564" si="310">SUM(J561:J563)</f>
        <v>0</v>
      </c>
      <c r="K564" s="27"/>
      <c r="L564" s="21">
        <f t="shared" ref="L564" ca="1" si="311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" si="312">SUM(G565:G573)</f>
        <v>0</v>
      </c>
      <c r="H574" s="21">
        <f t="shared" ref="H574" si="313">SUM(H565:H573)</f>
        <v>0</v>
      </c>
      <c r="I574" s="21">
        <f t="shared" ref="I574" si="314">SUM(I565:I573)</f>
        <v>0</v>
      </c>
      <c r="J574" s="21">
        <f t="shared" ref="J574" si="315">SUM(J565:J573)</f>
        <v>0</v>
      </c>
      <c r="K574" s="27"/>
      <c r="L574" s="21">
        <f t="shared" ref="L574" ca="1" si="316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" si="317">SUM(G575:G578)</f>
        <v>0</v>
      </c>
      <c r="H579" s="21">
        <f t="shared" ref="H579" si="318">SUM(H575:H578)</f>
        <v>0</v>
      </c>
      <c r="I579" s="21">
        <f t="shared" ref="I579" si="319">SUM(I575:I578)</f>
        <v>0</v>
      </c>
      <c r="J579" s="21">
        <f t="shared" ref="J579" si="320">SUM(J575:J578)</f>
        <v>0</v>
      </c>
      <c r="K579" s="27"/>
      <c r="L579" s="21">
        <f t="shared" ref="L579" ca="1" si="321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" si="322">SUM(G580:G585)</f>
        <v>0</v>
      </c>
      <c r="H586" s="21">
        <f t="shared" ref="H586" si="323">SUM(H580:H585)</f>
        <v>0</v>
      </c>
      <c r="I586" s="21">
        <f t="shared" ref="I586" si="324">SUM(I580:I585)</f>
        <v>0</v>
      </c>
      <c r="J586" s="21">
        <f t="shared" ref="J586" si="325">SUM(J580:J585)</f>
        <v>0</v>
      </c>
      <c r="K586" s="27"/>
      <c r="L586" s="21">
        <f t="shared" ref="L586" ca="1" si="326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327">SUM(G587:G592)</f>
        <v>0</v>
      </c>
      <c r="H593" s="21">
        <f t="shared" ref="H593" si="328">SUM(H587:H592)</f>
        <v>0</v>
      </c>
      <c r="I593" s="21">
        <f t="shared" ref="I593" si="329">SUM(I587:I592)</f>
        <v>0</v>
      </c>
      <c r="J593" s="21">
        <f t="shared" ref="J593" si="330">SUM(J587:J592)</f>
        <v>0</v>
      </c>
      <c r="K593" s="27"/>
      <c r="L593" s="21">
        <f t="shared" ref="L593" ca="1" si="331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75" t="s">
        <v>4</v>
      </c>
      <c r="D594" s="74"/>
      <c r="E594" s="39"/>
      <c r="F594" s="40">
        <f>F560+F564+F574+F579+F586+F593</f>
        <v>0</v>
      </c>
      <c r="G594" s="40">
        <f t="shared" ref="G594" si="332">G560+G564+G574+G579+G586+G593</f>
        <v>0</v>
      </c>
      <c r="H594" s="40">
        <f t="shared" ref="H594" si="333">H560+H564+H574+H579+H586+H593</f>
        <v>0</v>
      </c>
      <c r="I594" s="40">
        <f t="shared" ref="I594" si="334">I560+I564+I574+I579+I586+I593</f>
        <v>0</v>
      </c>
      <c r="J594" s="40">
        <f t="shared" ref="J594" si="335">J560+J564+J574+J579+J586+J593</f>
        <v>0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76" t="s">
        <v>5</v>
      </c>
      <c r="D595" s="76"/>
      <c r="E595" s="76"/>
      <c r="F595" s="42">
        <f>(F46+F88+F129+F171+F214+F256+F298+F340+F383+F426+F468+F510+F552+F594)/(IF(F46=0,0,1)+IF(F88=0,0,1)+IF(F129=0,0,1)+IF(F171=0,0,1)+IF(F214=0,0,1)+IF(F256=0,0,1)+IF(F298=0,0,1)+IF(F340=0,0,1)+IF(F383=0,0,1)+IF(F426=0,0,1)+IF(F468=0,0,1)+IF(F510=0,0,1)+IF(F552=0,0,1)+IF(F594=0,0,1))</f>
        <v>1520.909090909091</v>
      </c>
      <c r="G595" s="42">
        <f>(G46+G88+G129+G171+G214+G256+G298+G340+G383+G426+G468+G510+G552+G594)/(IF(G46=0,0,1)+IF(G88=0,0,1)+IF(G129=0,0,1)+IF(G171=0,0,1)+IF(G214=0,0,1)+IF(G256=0,0,1)+IF(G298=0,0,1)+IF(G340=0,0,1)+IF(G383=0,0,1)+IF(G426=0,0,1)+IF(G468=0,0,1)+IF(G510=0,0,1)+IF(G552=0,0,1)+IF(G594=0,0,1))</f>
        <v>50.574545454545458</v>
      </c>
      <c r="H595" s="42">
        <f>(H46+H88+H129+H171+H214+H256+H298+H340+H383+H426+H468+H510+H552+H594)/(IF(H46=0,0,1)+IF(H88=0,0,1)+IF(H129=0,0,1)+IF(H171=0,0,1)+IF(H214=0,0,1)+IF(H256=0,0,1)+IF(H298=0,0,1)+IF(H340=0,0,1)+IF(H383=0,0,1)+IF(H426=0,0,1)+IF(H468=0,0,1)+IF(H510=0,0,1)+IF(H552=0,0,1)+IF(H594=0,0,1))</f>
        <v>50.369090909090907</v>
      </c>
      <c r="I595" s="42">
        <f>(I46+I88+I129+I171+I214+I256+I298+I340+I383+I426+I468+I510+I552+I594)/(IF(I46=0,0,1)+IF(I88=0,0,1)+IF(I129=0,0,1)+IF(I171=0,0,1)+IF(I214=0,0,1)+IF(I256=0,0,1)+IF(I298=0,0,1)+IF(I340=0,0,1)+IF(I383=0,0,1)+IF(I426=0,0,1)+IF(I468=0,0,1)+IF(I510=0,0,1)+IF(I552=0,0,1)+IF(I594=0,0,1))</f>
        <v>227.64727272727271</v>
      </c>
      <c r="J595" s="42">
        <f>(J46+J88+J129+J171+J214+J256+J298+J340+J383+J426+J468+J510+J552+J594)/(IF(J46=0,0,1)+IF(J88=0,0,1)+IF(J129=0,0,1)+IF(J171=0,0,1)+IF(J214=0,0,1)+IF(J256=0,0,1)+IF(J298=0,0,1)+IF(J340=0,0,1)+IF(J383=0,0,1)+IF(J426=0,0,1)+IF(J468=0,0,1)+IF(J510=0,0,1)+IF(J552=0,0,1)+IF(J594=0,0,1))</f>
        <v>1597.8854545454544</v>
      </c>
      <c r="K595" s="42"/>
      <c r="L595" s="42" t="e">
        <f ca="1">(L46+L88+L129+L171+L214+L256+L298+L340+L383+L426+L468+L510+L552+L594)/(IF(L46=0,0,1)+IF(L88=0,0,1)+IF(L129=0,0,1)+IF(L171=0,0,1)+IF(L214=0,0,1)+IF(L256=0,0,1)+IF(L298=0,0,1)+IF(L340=0,0,1)+IF(L383=0,0,1)+IF(L426=0,0,1)+IF(L468=0,0,1)+IF(L510=0,0,1)+IF(L552=0,0,1)+IF(L594=0,0,1))</f>
        <v>#DIV/0!</v>
      </c>
    </row>
  </sheetData>
  <mergeCells count="18">
    <mergeCell ref="C594:D594"/>
    <mergeCell ref="C595:E595"/>
    <mergeCell ref="C340:D340"/>
    <mergeCell ref="C383:D383"/>
    <mergeCell ref="C426:D426"/>
    <mergeCell ref="C468:D468"/>
    <mergeCell ref="C510:D510"/>
    <mergeCell ref="C552:D552"/>
    <mergeCell ref="C298:D298"/>
    <mergeCell ref="C46:D46"/>
    <mergeCell ref="C1:E1"/>
    <mergeCell ref="H1:K1"/>
    <mergeCell ref="H2:K2"/>
    <mergeCell ref="C88:D88"/>
    <mergeCell ref="C129:D129"/>
    <mergeCell ref="C171:D171"/>
    <mergeCell ref="C214:D214"/>
    <mergeCell ref="C256:D25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2024-01-08T10:39:26Z</dcterms:modified>
</cp:coreProperties>
</file>