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samba\сетевая_юристов\АРЕНДА 2023\+ ПИТАНИЕ АРЕНДА 2023 2 полугодие\Питание Льготники ноябрь\"/>
    </mc:Choice>
  </mc:AlternateContent>
  <bookViews>
    <workbookView xWindow="0" yWindow="0" windowWidth="28800" windowHeight="12330"/>
  </bookViews>
  <sheets>
    <sheet name="Дотация 58,90" sheetId="4" r:id="rId1"/>
  </sheets>
  <calcPr calcId="162913" refMode="R1C1"/>
</workbook>
</file>

<file path=xl/calcChain.xml><?xml version="1.0" encoding="utf-8"?>
<calcChain xmlns="http://schemas.openxmlformats.org/spreadsheetml/2006/main">
  <c r="G84" i="4" l="1"/>
  <c r="F84" i="4"/>
  <c r="E84" i="4"/>
  <c r="D84" i="4"/>
  <c r="C84" i="4"/>
  <c r="G109" i="4"/>
  <c r="D109" i="4"/>
  <c r="E109" i="4"/>
  <c r="F109" i="4"/>
  <c r="C109" i="4"/>
  <c r="C115" i="4"/>
  <c r="D47" i="4"/>
  <c r="E47" i="4"/>
  <c r="F47" i="4"/>
  <c r="G47" i="4"/>
  <c r="C47" i="4"/>
  <c r="D35" i="4"/>
  <c r="E35" i="4"/>
  <c r="F35" i="4"/>
  <c r="G35" i="4"/>
  <c r="C35" i="4"/>
  <c r="D115" i="4"/>
  <c r="E115" i="4"/>
  <c r="F115" i="4"/>
  <c r="G115" i="4"/>
  <c r="D127" i="4"/>
  <c r="E127" i="4"/>
  <c r="F127" i="4"/>
  <c r="G127" i="4"/>
  <c r="G128" i="4" s="1"/>
  <c r="C127" i="4"/>
  <c r="D102" i="4"/>
  <c r="E102" i="4"/>
  <c r="F102" i="4"/>
  <c r="G102" i="4"/>
  <c r="C102" i="4"/>
  <c r="D89" i="4"/>
  <c r="D90" i="4" s="1"/>
  <c r="E89" i="4"/>
  <c r="F89" i="4"/>
  <c r="F90" i="4" s="1"/>
  <c r="G89" i="4"/>
  <c r="C89" i="4"/>
  <c r="D77" i="4"/>
  <c r="E77" i="4"/>
  <c r="F77" i="4"/>
  <c r="G77" i="4"/>
  <c r="C77" i="4"/>
  <c r="G65" i="4"/>
  <c r="D65" i="4"/>
  <c r="E65" i="4"/>
  <c r="F65" i="4"/>
  <c r="C65" i="4"/>
  <c r="D53" i="4"/>
  <c r="E53" i="4"/>
  <c r="F53" i="4"/>
  <c r="G53" i="4"/>
  <c r="G54" i="4" s="1"/>
  <c r="C53" i="4"/>
  <c r="F41" i="4"/>
  <c r="G41" i="4"/>
  <c r="D41" i="4"/>
  <c r="E41" i="4"/>
  <c r="C41" i="4"/>
  <c r="G29" i="4"/>
  <c r="F29" i="4"/>
  <c r="E29" i="4"/>
  <c r="D29" i="4"/>
  <c r="C29" i="4"/>
  <c r="D23" i="4"/>
  <c r="E23" i="4"/>
  <c r="F23" i="4"/>
  <c r="G23" i="4"/>
  <c r="C23" i="4"/>
  <c r="G17" i="4"/>
  <c r="F17" i="4"/>
  <c r="E17" i="4"/>
  <c r="D17" i="4"/>
  <c r="C17" i="4"/>
  <c r="G11" i="4"/>
  <c r="F11" i="4"/>
  <c r="D11" i="4"/>
  <c r="E11" i="4"/>
  <c r="C11" i="4"/>
  <c r="E121" i="4"/>
  <c r="F121" i="4"/>
  <c r="G121" i="4"/>
  <c r="D121" i="4"/>
  <c r="E96" i="4"/>
  <c r="F96" i="4"/>
  <c r="G96" i="4"/>
  <c r="D96" i="4"/>
  <c r="E72" i="4"/>
  <c r="F72" i="4"/>
  <c r="G72" i="4"/>
  <c r="D72" i="4"/>
  <c r="E60" i="4"/>
  <c r="F60" i="4"/>
  <c r="G60" i="4"/>
  <c r="D60" i="4"/>
  <c r="C121" i="4"/>
  <c r="C96" i="4"/>
  <c r="C103" i="4" s="1"/>
  <c r="C72" i="4"/>
  <c r="C60" i="4"/>
  <c r="E54" i="4" l="1"/>
  <c r="F128" i="4"/>
  <c r="C78" i="4"/>
  <c r="E128" i="4"/>
  <c r="D128" i="4"/>
  <c r="C128" i="4"/>
  <c r="G116" i="4"/>
  <c r="E116" i="4"/>
  <c r="C116" i="4"/>
  <c r="F116" i="4"/>
  <c r="D116" i="4"/>
  <c r="F103" i="4"/>
  <c r="D103" i="4"/>
  <c r="G103" i="4"/>
  <c r="E103" i="4"/>
  <c r="G90" i="4"/>
  <c r="E90" i="4"/>
  <c r="C90" i="4"/>
  <c r="G78" i="4"/>
  <c r="C66" i="4"/>
  <c r="F78" i="4"/>
  <c r="D78" i="4"/>
  <c r="E78" i="4"/>
  <c r="F66" i="4"/>
  <c r="D66" i="4"/>
  <c r="E66" i="4"/>
  <c r="G66" i="4"/>
  <c r="C141" i="4"/>
  <c r="G148" i="4"/>
  <c r="G149" i="4" s="1"/>
  <c r="C54" i="4"/>
  <c r="F54" i="4"/>
  <c r="D54" i="4"/>
  <c r="E148" i="4"/>
  <c r="G145" i="4"/>
  <c r="G146" i="4" s="1"/>
  <c r="E145" i="4"/>
  <c r="D148" i="4"/>
  <c r="F18" i="4"/>
  <c r="C30" i="4"/>
  <c r="D42" i="4"/>
  <c r="F42" i="4"/>
  <c r="E42" i="4"/>
  <c r="G42" i="4"/>
  <c r="C140" i="4"/>
  <c r="C42" i="4"/>
  <c r="F145" i="4"/>
  <c r="F148" i="4"/>
  <c r="E30" i="4"/>
  <c r="G30" i="4"/>
  <c r="D30" i="4"/>
  <c r="F30" i="4"/>
  <c r="C18" i="4"/>
  <c r="E18" i="4"/>
  <c r="G18" i="4"/>
  <c r="D18" i="4"/>
  <c r="D145" i="4"/>
  <c r="D152" i="4" l="1"/>
  <c r="E152" i="4"/>
  <c r="G152" i="4"/>
  <c r="G153" i="4" s="1"/>
  <c r="F152" i="4"/>
  <c r="C143" i="4"/>
  <c r="E129" i="4"/>
  <c r="E130" i="4" s="1"/>
  <c r="F129" i="4"/>
  <c r="F130" i="4" s="1"/>
  <c r="C129" i="4"/>
  <c r="C130" i="4" s="1"/>
  <c r="G129" i="4"/>
  <c r="G130" i="4" s="1"/>
  <c r="D129" i="4"/>
  <c r="D130" i="4" s="1"/>
</calcChain>
</file>

<file path=xl/sharedStrings.xml><?xml version="1.0" encoding="utf-8"?>
<sst xmlns="http://schemas.openxmlformats.org/spreadsheetml/2006/main" count="188" uniqueCount="96">
  <si>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</si>
  <si>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</si>
  <si>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</si>
  <si>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</si>
  <si>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</si>
  <si>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</si>
  <si>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</si>
  <si>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</si>
  <si>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</si>
  <si>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</si>
  <si>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</si>
  <si>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</si>
  <si>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пшеничный</t>
  </si>
  <si>
    <t>ИТОГО ЗА ОБЕД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</si>
  <si>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</si>
  <si>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</si>
  <si>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</si>
  <si>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</si>
  <si>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</si>
  <si>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День 3</t>
  </si>
  <si>
    <t>Батон нарезной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</si>
  <si>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</si>
  <si>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</si>
  <si>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</si>
  <si>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</si>
  <si>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День 4</t>
  </si>
  <si>
    <t>Суп картофельный с макаронными изделиями на курином бульоне</t>
  </si>
  <si>
    <t>Каша из гороха с маслом</t>
  </si>
  <si>
    <t>День 5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</si>
  <si>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</si>
  <si>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</si>
  <si>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</si>
  <si>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</si>
  <si>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</si>
  <si>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День 9</t>
  </si>
  <si>
    <t>Каша из хлопьев овсяных "Геркулес" жидкая</t>
  </si>
  <si>
    <t>Каша пшеничная рассыпчатая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</si>
  <si>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</si>
  <si>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</si>
  <si>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</si>
  <si>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</si>
  <si>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</si>
  <si>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</si>
  <si>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</si>
  <si>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</si>
  <si>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</si>
  <si>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</si>
  <si>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</si>
  <si>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</si>
  <si>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</si>
  <si>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</si>
  <si>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</si>
  <si>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</si>
  <si>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</si>
  <si>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</si>
  <si>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</si>
  <si>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</si>
  <si>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</si>
  <si>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</si>
  <si>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</si>
  <si>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</si>
  <si>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</si>
  <si>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</si>
  <si>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</si>
  <si>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</si>
  <si>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</si>
  <si>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</si>
  <si>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</si>
  <si>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</si>
  <si>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</si>
  <si>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</si>
  <si>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</si>
  <si>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</si>
  <si>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</si>
  <si>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</si>
  <si>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</si>
  <si>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Щи из свежей капусты с картофелем на м/к бульоне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</si>
  <si>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</si>
  <si>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</si>
  <si>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</si>
  <si>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</si>
  <si>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</si>
  <si>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</si>
  <si>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</si>
  <si>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</si>
  <si>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</si>
  <si>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</si>
  <si>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</si>
  <si>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</si>
  <si>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Тефтели из говядины "ежики" с соусом / Тефтели мясные с соусом  (60/30)</t>
  </si>
  <si>
    <t>Запеканка из творога с молоком сгущёным (150/30)</t>
  </si>
  <si>
    <t>Биточки мясные Нежные с соусом (60/30)</t>
  </si>
  <si>
    <t>Котлеты рыбные из минтая Фирменныес соусом    (60/30)</t>
  </si>
  <si>
    <t>Котлеты куриные, припущенные с соусом  (60/30)</t>
  </si>
  <si>
    <t>Распределение ЭЦ в завтрак,обед, полдник при норме 50-60%</t>
  </si>
  <si>
    <t xml:space="preserve">от 12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</si>
</sst>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0" fontId="0" fillId="0" borderId="3" xfId="0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3" xfId="0" applyFont="1" applyFill="1" applyBorder="1"/>
    <xf numFmtId="0" fontId="0" fillId="2" borderId="3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Normal="100" workbookViewId="0">
      <selection activeCell="B2" sqref="B2"/>
    </sheetView>
  </sheetViews>
  <sheetFormatPr defaultRowHeight="12.75" x14ac:dyDescent="0.2"/>
  <cols>
    <col min="1" max="1" width="12" style="8" customWidth="1"/>
    <col min="2" max="2" width="56.85546875" style="70" customWidth="1"/>
    <col min="3" max="3" width="10.7109375" style="11" customWidth="1"/>
    <col min="4" max="4" width="10.85546875" style="30" customWidth="1"/>
    <col min="5" max="5" width="9.42578125" style="30" customWidth="1"/>
    <col min="6" max="6" width="10.85546875" style="30" customWidth="1"/>
    <col min="7" max="7" width="11.42578125" style="30" customWidth="1"/>
    <col min="8" max="8" width="10.7109375" style="38" customWidth="1"/>
  </cols>
  <sheetData>
    <row r="1" spans="1:8" x14ac:dyDescent="0.2">
      <c r="B1" s="58" t="s">
        <v>72</v>
      </c>
    </row>
    <row r="2" spans="1:8" s="1" customFormat="1" ht="25.5" x14ac:dyDescent="0.2">
      <c r="A2" s="6" t="s">
        <v>3</v>
      </c>
      <c r="B2" s="59" t="s">
        <v>95</v>
      </c>
      <c r="C2" s="2"/>
      <c r="D2" s="29"/>
      <c r="E2" s="29"/>
      <c r="F2" s="29"/>
      <c r="G2" s="29"/>
      <c r="H2" s="39"/>
    </row>
    <row r="3" spans="1:8" s="1" customFormat="1" ht="16.5" customHeight="1" x14ac:dyDescent="0.2">
      <c r="A3" s="7"/>
      <c r="B3" s="59"/>
      <c r="C3" s="2"/>
      <c r="D3" s="29"/>
      <c r="E3" s="29"/>
      <c r="F3" s="29"/>
      <c r="G3" s="29"/>
      <c r="H3" s="39"/>
    </row>
    <row r="4" spans="1:8" s="3" customFormat="1" ht="38.25" customHeight="1" x14ac:dyDescent="0.2">
      <c r="A4" s="101" t="s">
        <v>0</v>
      </c>
      <c r="B4" s="93" t="s">
        <v>1</v>
      </c>
      <c r="C4" s="84" t="s">
        <v>2</v>
      </c>
      <c r="D4" s="99" t="s">
        <v>58</v>
      </c>
      <c r="E4" s="99"/>
      <c r="F4" s="99"/>
      <c r="G4" s="99" t="s">
        <v>54</v>
      </c>
      <c r="H4" s="96" t="s">
        <v>59</v>
      </c>
    </row>
    <row r="5" spans="1:8" s="4" customFormat="1" ht="13.5" customHeight="1" x14ac:dyDescent="0.2">
      <c r="A5" s="101"/>
      <c r="B5" s="93"/>
      <c r="C5" s="84"/>
      <c r="D5" s="27" t="s">
        <v>55</v>
      </c>
      <c r="E5" s="27" t="s">
        <v>56</v>
      </c>
      <c r="F5" s="27" t="s">
        <v>57</v>
      </c>
      <c r="G5" s="99"/>
      <c r="H5" s="96"/>
    </row>
    <row r="6" spans="1:8" s="5" customFormat="1" ht="12.75" customHeight="1" x14ac:dyDescent="0.2">
      <c r="A6" s="97" t="s">
        <v>4</v>
      </c>
      <c r="B6" s="97"/>
      <c r="C6" s="97"/>
      <c r="D6" s="97"/>
      <c r="E6" s="97"/>
      <c r="F6" s="97"/>
      <c r="G6" s="97"/>
      <c r="H6" s="97"/>
    </row>
    <row r="7" spans="1:8" ht="12.75" customHeight="1" x14ac:dyDescent="0.2">
      <c r="A7" s="86" t="s">
        <v>5</v>
      </c>
      <c r="B7" s="60" t="s">
        <v>69</v>
      </c>
      <c r="C7" s="28">
        <v>200</v>
      </c>
      <c r="D7" s="31">
        <v>5.8</v>
      </c>
      <c r="E7" s="31">
        <v>6.9</v>
      </c>
      <c r="F7" s="31">
        <v>36.1</v>
      </c>
      <c r="G7" s="31">
        <v>220.2</v>
      </c>
      <c r="H7" s="35">
        <v>175</v>
      </c>
    </row>
    <row r="8" spans="1:8" x14ac:dyDescent="0.2">
      <c r="A8" s="87"/>
      <c r="B8" s="33" t="s">
        <v>20</v>
      </c>
      <c r="C8" s="14">
        <v>40</v>
      </c>
      <c r="D8" s="31">
        <v>2.6</v>
      </c>
      <c r="E8" s="31">
        <v>0.8</v>
      </c>
      <c r="F8" s="31">
        <v>18.399999999999999</v>
      </c>
      <c r="G8" s="31">
        <v>92</v>
      </c>
      <c r="H8" s="35" t="s">
        <v>60</v>
      </c>
    </row>
    <row r="9" spans="1:8" x14ac:dyDescent="0.2">
      <c r="A9" s="87"/>
      <c r="B9" s="33" t="s">
        <v>21</v>
      </c>
      <c r="C9" s="14">
        <v>10</v>
      </c>
      <c r="D9" s="31">
        <v>0.1</v>
      </c>
      <c r="E9" s="31">
        <v>7.2</v>
      </c>
      <c r="F9" s="31">
        <v>0.13</v>
      </c>
      <c r="G9" s="31">
        <v>65.72</v>
      </c>
      <c r="H9" s="35">
        <v>14</v>
      </c>
    </row>
    <row r="10" spans="1:8" x14ac:dyDescent="0.2">
      <c r="A10" s="87"/>
      <c r="B10" s="33" t="s">
        <v>6</v>
      </c>
      <c r="C10" s="14">
        <v>200</v>
      </c>
      <c r="D10" s="31">
        <v>0.2</v>
      </c>
      <c r="E10" s="31">
        <v>0.1</v>
      </c>
      <c r="F10" s="31">
        <v>15</v>
      </c>
      <c r="G10" s="31">
        <v>60</v>
      </c>
      <c r="H10" s="35">
        <v>376</v>
      </c>
    </row>
    <row r="11" spans="1:8" s="5" customFormat="1" x14ac:dyDescent="0.2">
      <c r="A11" s="85" t="s">
        <v>7</v>
      </c>
      <c r="B11" s="79"/>
      <c r="C11" s="9">
        <f>SUM(C7:C10)</f>
        <v>450</v>
      </c>
      <c r="D11" s="9">
        <f>SUM(D7:D10)</f>
        <v>8.6999999999999993</v>
      </c>
      <c r="E11" s="9">
        <f>SUM(E7:E10)</f>
        <v>15</v>
      </c>
      <c r="F11" s="9">
        <f>SUM(F7:F10)</f>
        <v>69.63</v>
      </c>
      <c r="G11" s="9">
        <f>SUM(G7:G10)</f>
        <v>437.91999999999996</v>
      </c>
      <c r="H11" s="36"/>
    </row>
    <row r="12" spans="1:8" x14ac:dyDescent="0.2">
      <c r="A12" s="88" t="s">
        <v>8</v>
      </c>
      <c r="B12" s="33" t="s">
        <v>9</v>
      </c>
      <c r="C12" s="14">
        <v>200</v>
      </c>
      <c r="D12" s="31">
        <v>5.88</v>
      </c>
      <c r="E12" s="31">
        <v>5</v>
      </c>
      <c r="F12" s="31">
        <v>14.13</v>
      </c>
      <c r="G12" s="31">
        <v>125</v>
      </c>
      <c r="H12" s="35">
        <v>82</v>
      </c>
    </row>
    <row r="13" spans="1:8" x14ac:dyDescent="0.2">
      <c r="A13" s="89"/>
      <c r="B13" s="33" t="s">
        <v>80</v>
      </c>
      <c r="C13" s="14">
        <v>90</v>
      </c>
      <c r="D13" s="31">
        <v>8.44</v>
      </c>
      <c r="E13" s="31">
        <v>10.029999999999999</v>
      </c>
      <c r="F13" s="31">
        <v>7.7</v>
      </c>
      <c r="G13" s="31">
        <v>135.47</v>
      </c>
      <c r="H13" s="35" t="s">
        <v>67</v>
      </c>
    </row>
    <row r="14" spans="1:8" x14ac:dyDescent="0.2">
      <c r="A14" s="89"/>
      <c r="B14" s="33" t="s">
        <v>10</v>
      </c>
      <c r="C14" s="14">
        <v>150</v>
      </c>
      <c r="D14" s="31">
        <v>5.5</v>
      </c>
      <c r="E14" s="31">
        <v>4.8</v>
      </c>
      <c r="F14" s="31">
        <v>38.299999999999997</v>
      </c>
      <c r="G14" s="31">
        <v>191</v>
      </c>
      <c r="H14" s="35">
        <v>334</v>
      </c>
    </row>
    <row r="15" spans="1:8" x14ac:dyDescent="0.2">
      <c r="A15" s="89"/>
      <c r="B15" s="33" t="s">
        <v>11</v>
      </c>
      <c r="C15" s="14">
        <v>200</v>
      </c>
      <c r="D15" s="31">
        <v>0.6</v>
      </c>
      <c r="E15" s="31">
        <v>0.1</v>
      </c>
      <c r="F15" s="31">
        <v>31.7</v>
      </c>
      <c r="G15" s="31">
        <v>131</v>
      </c>
      <c r="H15" s="35">
        <v>349</v>
      </c>
    </row>
    <row r="16" spans="1:8" x14ac:dyDescent="0.2">
      <c r="A16" s="90"/>
      <c r="B16" s="33" t="s">
        <v>12</v>
      </c>
      <c r="C16" s="14">
        <v>30</v>
      </c>
      <c r="D16" s="31">
        <v>2.4</v>
      </c>
      <c r="E16" s="31">
        <v>0.5</v>
      </c>
      <c r="F16" s="31">
        <v>12</v>
      </c>
      <c r="G16" s="31">
        <v>66</v>
      </c>
      <c r="H16" s="35" t="s">
        <v>60</v>
      </c>
    </row>
    <row r="17" spans="1:8" s="5" customFormat="1" x14ac:dyDescent="0.2">
      <c r="A17" s="85" t="s">
        <v>13</v>
      </c>
      <c r="B17" s="79"/>
      <c r="C17" s="9">
        <f>SUM(C12:C16)</f>
        <v>670</v>
      </c>
      <c r="D17" s="32">
        <f>SUM(D12:D16)</f>
        <v>22.82</v>
      </c>
      <c r="E17" s="32">
        <f>SUM(E12:E16)</f>
        <v>20.43</v>
      </c>
      <c r="F17" s="32">
        <f>SUM(F12:F16)</f>
        <v>103.83</v>
      </c>
      <c r="G17" s="32">
        <f>SUM(G12:G16)</f>
        <v>648.47</v>
      </c>
      <c r="H17" s="36"/>
    </row>
    <row r="18" spans="1:8" s="5" customFormat="1" ht="13.5" thickBot="1" x14ac:dyDescent="0.25">
      <c r="A18" s="100" t="s">
        <v>14</v>
      </c>
      <c r="B18" s="80"/>
      <c r="C18" s="10">
        <f>C17+C11</f>
        <v>1120</v>
      </c>
      <c r="D18" s="34">
        <f>D17+D11</f>
        <v>31.52</v>
      </c>
      <c r="E18" s="34">
        <f>E17+E11</f>
        <v>35.43</v>
      </c>
      <c r="F18" s="34">
        <f>F17+F11</f>
        <v>173.45999999999998</v>
      </c>
      <c r="G18" s="34">
        <f>G17+G11</f>
        <v>1086.3899999999999</v>
      </c>
      <c r="H18" s="40"/>
    </row>
    <row r="19" spans="1:8" s="5" customFormat="1" x14ac:dyDescent="0.2">
      <c r="A19" s="98" t="s">
        <v>15</v>
      </c>
      <c r="B19" s="82"/>
      <c r="C19" s="82"/>
      <c r="D19" s="82"/>
      <c r="E19" s="82"/>
      <c r="F19" s="82"/>
      <c r="G19" s="82"/>
      <c r="H19" s="83"/>
    </row>
    <row r="20" spans="1:8" x14ac:dyDescent="0.2">
      <c r="A20" s="91" t="s">
        <v>5</v>
      </c>
      <c r="B20" s="33" t="s">
        <v>90</v>
      </c>
      <c r="C20" s="26">
        <v>180</v>
      </c>
      <c r="D20" s="31">
        <v>23.9</v>
      </c>
      <c r="E20" s="31">
        <v>12.2</v>
      </c>
      <c r="F20" s="31">
        <v>21.8</v>
      </c>
      <c r="G20" s="31">
        <v>298.8</v>
      </c>
      <c r="H20" s="35">
        <v>224</v>
      </c>
    </row>
    <row r="21" spans="1:8" x14ac:dyDescent="0.2">
      <c r="A21" s="92"/>
      <c r="B21" s="33" t="s">
        <v>20</v>
      </c>
      <c r="C21" s="26">
        <v>40</v>
      </c>
      <c r="D21" s="31">
        <v>2.6</v>
      </c>
      <c r="E21" s="31">
        <v>0.8</v>
      </c>
      <c r="F21" s="31">
        <v>18.399999999999999</v>
      </c>
      <c r="G21" s="31">
        <v>92</v>
      </c>
      <c r="H21" s="35" t="s">
        <v>60</v>
      </c>
    </row>
    <row r="22" spans="1:8" x14ac:dyDescent="0.2">
      <c r="A22" s="92"/>
      <c r="B22" s="33" t="s">
        <v>16</v>
      </c>
      <c r="C22" s="14">
        <v>200</v>
      </c>
      <c r="D22" s="31">
        <v>0.2</v>
      </c>
      <c r="E22" s="31"/>
      <c r="F22" s="31">
        <v>10.199999999999999</v>
      </c>
      <c r="G22" s="31">
        <v>41</v>
      </c>
      <c r="H22" s="35">
        <v>377</v>
      </c>
    </row>
    <row r="23" spans="1:8" s="5" customFormat="1" x14ac:dyDescent="0.2">
      <c r="A23" s="85" t="s">
        <v>7</v>
      </c>
      <c r="B23" s="79"/>
      <c r="C23" s="9">
        <f>SUM(C20:C22)</f>
        <v>420</v>
      </c>
      <c r="D23" s="57">
        <f>SUM(D20:D22)</f>
        <v>26.7</v>
      </c>
      <c r="E23" s="57">
        <f>SUM(E20:E22)</f>
        <v>13</v>
      </c>
      <c r="F23" s="57">
        <f>SUM(F20:F22)</f>
        <v>50.400000000000006</v>
      </c>
      <c r="G23" s="57">
        <f>SUM(G20:G22)</f>
        <v>431.8</v>
      </c>
      <c r="H23" s="57"/>
    </row>
    <row r="24" spans="1:8" x14ac:dyDescent="0.2">
      <c r="A24" s="92"/>
      <c r="B24" s="33" t="s">
        <v>73</v>
      </c>
      <c r="C24" s="14">
        <v>200</v>
      </c>
      <c r="D24" s="31">
        <v>5.4</v>
      </c>
      <c r="E24" s="31">
        <v>9.4</v>
      </c>
      <c r="F24" s="31">
        <v>7.8</v>
      </c>
      <c r="G24" s="31">
        <v>124</v>
      </c>
      <c r="H24" s="35">
        <v>96</v>
      </c>
    </row>
    <row r="25" spans="1:8" x14ac:dyDescent="0.2">
      <c r="A25" s="92"/>
      <c r="B25" s="33" t="s">
        <v>81</v>
      </c>
      <c r="C25" s="14">
        <v>90</v>
      </c>
      <c r="D25" s="31">
        <v>8.3000000000000007</v>
      </c>
      <c r="E25" s="31">
        <v>3.07</v>
      </c>
      <c r="F25" s="31">
        <v>6.44</v>
      </c>
      <c r="G25" s="31">
        <v>114.49</v>
      </c>
      <c r="H25" s="35">
        <v>411</v>
      </c>
    </row>
    <row r="26" spans="1:8" x14ac:dyDescent="0.2">
      <c r="A26" s="92"/>
      <c r="B26" s="33" t="s">
        <v>17</v>
      </c>
      <c r="C26" s="14">
        <v>150</v>
      </c>
      <c r="D26" s="31">
        <v>8.1999999999999993</v>
      </c>
      <c r="E26" s="31">
        <v>6.3</v>
      </c>
      <c r="F26" s="31">
        <v>38.700000000000003</v>
      </c>
      <c r="G26" s="31">
        <v>245</v>
      </c>
      <c r="H26" s="35">
        <v>171</v>
      </c>
    </row>
    <row r="27" spans="1:8" x14ac:dyDescent="0.2">
      <c r="A27" s="92"/>
      <c r="B27" s="33" t="s">
        <v>18</v>
      </c>
      <c r="C27" s="14">
        <v>200</v>
      </c>
      <c r="D27" s="31">
        <v>1.92</v>
      </c>
      <c r="E27" s="31">
        <v>0.12</v>
      </c>
      <c r="F27" s="31">
        <v>25.86</v>
      </c>
      <c r="G27" s="31">
        <v>151</v>
      </c>
      <c r="H27" s="35">
        <v>551</v>
      </c>
    </row>
    <row r="28" spans="1:8" x14ac:dyDescent="0.2">
      <c r="A28" s="92"/>
      <c r="B28" s="33" t="s">
        <v>12</v>
      </c>
      <c r="C28" s="14">
        <v>30</v>
      </c>
      <c r="D28" s="31">
        <v>3.2</v>
      </c>
      <c r="E28" s="31">
        <v>1.4</v>
      </c>
      <c r="F28" s="31">
        <v>13.1</v>
      </c>
      <c r="G28" s="31">
        <v>82.2</v>
      </c>
      <c r="H28" s="35" t="s">
        <v>60</v>
      </c>
    </row>
    <row r="29" spans="1:8" s="5" customFormat="1" x14ac:dyDescent="0.2">
      <c r="A29" s="85" t="s">
        <v>13</v>
      </c>
      <c r="B29" s="79"/>
      <c r="C29" s="9">
        <f>SUM(C24:C28)</f>
        <v>670</v>
      </c>
      <c r="D29" s="32">
        <f>SUM(D24:D28)</f>
        <v>27.02</v>
      </c>
      <c r="E29" s="32">
        <f>SUM(E24:E28)</f>
        <v>20.29</v>
      </c>
      <c r="F29" s="32">
        <f>SUM(F24:F28)</f>
        <v>91.9</v>
      </c>
      <c r="G29" s="32">
        <f>SUM(G24:G28)</f>
        <v>716.69</v>
      </c>
      <c r="H29" s="36"/>
    </row>
    <row r="30" spans="1:8" s="5" customFormat="1" ht="13.5" thickBot="1" x14ac:dyDescent="0.25">
      <c r="A30" s="100" t="s">
        <v>14</v>
      </c>
      <c r="B30" s="80"/>
      <c r="C30" s="10">
        <f>C23+C29</f>
        <v>1090</v>
      </c>
      <c r="D30" s="34">
        <f>D29+D23</f>
        <v>53.72</v>
      </c>
      <c r="E30" s="34">
        <f>E29+E23</f>
        <v>33.29</v>
      </c>
      <c r="F30" s="34">
        <f>F29+F23</f>
        <v>142.30000000000001</v>
      </c>
      <c r="G30" s="34">
        <f>G29+G23</f>
        <v>1148.49</v>
      </c>
      <c r="H30" s="40"/>
    </row>
    <row r="31" spans="1:8" s="5" customFormat="1" x14ac:dyDescent="0.2">
      <c r="A31" s="75" t="s">
        <v>19</v>
      </c>
      <c r="B31" s="75"/>
      <c r="C31" s="75"/>
      <c r="D31" s="75"/>
      <c r="E31" s="75"/>
      <c r="F31" s="75"/>
      <c r="G31" s="75"/>
      <c r="H31" s="75"/>
    </row>
    <row r="32" spans="1:8" x14ac:dyDescent="0.2">
      <c r="A32" s="73" t="s">
        <v>5</v>
      </c>
      <c r="B32" s="33" t="s">
        <v>70</v>
      </c>
      <c r="C32" s="26">
        <v>200</v>
      </c>
      <c r="D32" s="31">
        <v>7.82</v>
      </c>
      <c r="E32" s="31">
        <v>7.04</v>
      </c>
      <c r="F32" s="31">
        <v>40.6</v>
      </c>
      <c r="G32" s="31">
        <v>257.32</v>
      </c>
      <c r="H32" s="35">
        <v>181</v>
      </c>
    </row>
    <row r="33" spans="1:8" ht="25.5" x14ac:dyDescent="0.2">
      <c r="A33" s="74"/>
      <c r="B33" s="33" t="s">
        <v>74</v>
      </c>
      <c r="C33" s="26">
        <v>100</v>
      </c>
      <c r="D33" s="31">
        <v>3.3</v>
      </c>
      <c r="E33" s="31">
        <v>3.1</v>
      </c>
      <c r="F33" s="31">
        <v>26.3</v>
      </c>
      <c r="G33" s="31">
        <v>186.6</v>
      </c>
      <c r="H33" s="35"/>
    </row>
    <row r="34" spans="1:8" x14ac:dyDescent="0.2">
      <c r="A34" s="74"/>
      <c r="B34" s="33" t="s">
        <v>6</v>
      </c>
      <c r="C34" s="26">
        <v>200</v>
      </c>
      <c r="D34" s="31">
        <v>0.2</v>
      </c>
      <c r="E34" s="31">
        <v>0.1</v>
      </c>
      <c r="F34" s="31">
        <v>15</v>
      </c>
      <c r="G34" s="31">
        <v>60</v>
      </c>
      <c r="H34" s="35">
        <v>376</v>
      </c>
    </row>
    <row r="35" spans="1:8" s="5" customFormat="1" x14ac:dyDescent="0.2">
      <c r="A35" s="79" t="s">
        <v>7</v>
      </c>
      <c r="B35" s="79"/>
      <c r="C35" s="9">
        <f>SUM(C32:C34)</f>
        <v>500</v>
      </c>
      <c r="D35" s="57">
        <f>SUM(D32:D34)</f>
        <v>11.32</v>
      </c>
      <c r="E35" s="57">
        <f>SUM(E32:E34)</f>
        <v>10.24</v>
      </c>
      <c r="F35" s="57">
        <f>SUM(F32:F34)</f>
        <v>81.900000000000006</v>
      </c>
      <c r="G35" s="57">
        <f>SUM(G32:G34)</f>
        <v>503.91999999999996</v>
      </c>
      <c r="H35" s="36"/>
    </row>
    <row r="36" spans="1:8" ht="25.5" x14ac:dyDescent="0.2">
      <c r="A36" s="74"/>
      <c r="B36" s="33" t="s">
        <v>22</v>
      </c>
      <c r="C36" s="26">
        <v>200</v>
      </c>
      <c r="D36" s="31">
        <v>3.1</v>
      </c>
      <c r="E36" s="31">
        <v>5.6</v>
      </c>
      <c r="F36" s="31">
        <v>8</v>
      </c>
      <c r="G36" s="31">
        <v>96</v>
      </c>
      <c r="H36" s="35">
        <v>88</v>
      </c>
    </row>
    <row r="37" spans="1:8" ht="18.75" customHeight="1" x14ac:dyDescent="0.2">
      <c r="A37" s="74"/>
      <c r="B37" s="33" t="s">
        <v>82</v>
      </c>
      <c r="C37" s="26">
        <v>90</v>
      </c>
      <c r="D37" s="31">
        <v>13.2</v>
      </c>
      <c r="E37" s="31">
        <v>9.4</v>
      </c>
      <c r="F37" s="31">
        <v>4.5999999999999996</v>
      </c>
      <c r="G37" s="31">
        <v>163.80000000000001</v>
      </c>
      <c r="H37" s="35">
        <v>294</v>
      </c>
    </row>
    <row r="38" spans="1:8" x14ac:dyDescent="0.2">
      <c r="A38" s="74"/>
      <c r="B38" s="33" t="s">
        <v>23</v>
      </c>
      <c r="C38" s="26">
        <v>150</v>
      </c>
      <c r="D38" s="31">
        <v>5.4</v>
      </c>
      <c r="E38" s="31">
        <v>9.1999999999999993</v>
      </c>
      <c r="F38" s="31">
        <v>26.4</v>
      </c>
      <c r="G38" s="31">
        <v>210</v>
      </c>
      <c r="H38" s="35">
        <v>128</v>
      </c>
    </row>
    <row r="39" spans="1:8" x14ac:dyDescent="0.2">
      <c r="A39" s="74"/>
      <c r="B39" s="33" t="s">
        <v>24</v>
      </c>
      <c r="C39" s="26">
        <v>200</v>
      </c>
      <c r="D39" s="31">
        <v>0.7</v>
      </c>
      <c r="E39" s="31">
        <v>0.3</v>
      </c>
      <c r="F39" s="31">
        <v>24.4</v>
      </c>
      <c r="G39" s="31">
        <v>103</v>
      </c>
      <c r="H39" s="35">
        <v>388</v>
      </c>
    </row>
    <row r="40" spans="1:8" x14ac:dyDescent="0.2">
      <c r="A40" s="74"/>
      <c r="B40" s="33" t="s">
        <v>12</v>
      </c>
      <c r="C40" s="26">
        <v>30</v>
      </c>
      <c r="D40" s="31">
        <v>3.2</v>
      </c>
      <c r="E40" s="31">
        <v>1.4</v>
      </c>
      <c r="F40" s="31">
        <v>13.1</v>
      </c>
      <c r="G40" s="31">
        <v>82.2</v>
      </c>
      <c r="H40" s="35" t="s">
        <v>60</v>
      </c>
    </row>
    <row r="41" spans="1:8" s="5" customFormat="1" x14ac:dyDescent="0.2">
      <c r="A41" s="79" t="s">
        <v>13</v>
      </c>
      <c r="B41" s="79"/>
      <c r="C41" s="9">
        <f>SUM(C36:C40)</f>
        <v>670</v>
      </c>
      <c r="D41" s="57">
        <f>SUM(D36:D40)</f>
        <v>25.6</v>
      </c>
      <c r="E41" s="57">
        <f>SUM(E36:E40)</f>
        <v>25.9</v>
      </c>
      <c r="F41" s="57">
        <f>SUM(F36:F40)</f>
        <v>76.5</v>
      </c>
      <c r="G41" s="57">
        <f>SUM(G36:G40)</f>
        <v>655</v>
      </c>
      <c r="H41" s="36"/>
    </row>
    <row r="42" spans="1:8" s="5" customFormat="1" ht="13.5" thickBot="1" x14ac:dyDescent="0.25">
      <c r="A42" s="80" t="s">
        <v>14</v>
      </c>
      <c r="B42" s="80"/>
      <c r="C42" s="10">
        <f>C35+C41</f>
        <v>1170</v>
      </c>
      <c r="D42" s="34">
        <f>D41+D35</f>
        <v>36.92</v>
      </c>
      <c r="E42" s="34">
        <f>E41+E35</f>
        <v>36.14</v>
      </c>
      <c r="F42" s="34">
        <f>F41+F35</f>
        <v>158.4</v>
      </c>
      <c r="G42" s="34">
        <f>G41+G35</f>
        <v>1158.92</v>
      </c>
      <c r="H42" s="40"/>
    </row>
    <row r="43" spans="1:8" s="5" customFormat="1" x14ac:dyDescent="0.2">
      <c r="A43" s="75" t="s">
        <v>25</v>
      </c>
      <c r="B43" s="75"/>
      <c r="C43" s="75"/>
      <c r="D43" s="75"/>
      <c r="E43" s="75"/>
      <c r="F43" s="75"/>
      <c r="G43" s="75"/>
      <c r="H43" s="75"/>
    </row>
    <row r="44" spans="1:8" x14ac:dyDescent="0.2">
      <c r="A44" s="73" t="s">
        <v>5</v>
      </c>
      <c r="B44" s="33" t="s">
        <v>83</v>
      </c>
      <c r="C44" s="26">
        <v>240</v>
      </c>
      <c r="D44" s="31">
        <v>17.899999999999999</v>
      </c>
      <c r="E44" s="31">
        <v>28.47</v>
      </c>
      <c r="F44" s="31">
        <v>47.26</v>
      </c>
      <c r="G44" s="31">
        <v>402</v>
      </c>
      <c r="H44" s="35">
        <v>440</v>
      </c>
    </row>
    <row r="45" spans="1:8" x14ac:dyDescent="0.2">
      <c r="A45" s="74"/>
      <c r="B45" s="33" t="s">
        <v>12</v>
      </c>
      <c r="C45" s="26">
        <v>30</v>
      </c>
      <c r="D45" s="31">
        <v>3.2</v>
      </c>
      <c r="E45" s="31">
        <v>1.4</v>
      </c>
      <c r="F45" s="31">
        <v>13.1</v>
      </c>
      <c r="G45" s="31">
        <v>82.2</v>
      </c>
      <c r="H45" s="35" t="s">
        <v>60</v>
      </c>
    </row>
    <row r="46" spans="1:8" x14ac:dyDescent="0.2">
      <c r="A46" s="74"/>
      <c r="B46" s="33" t="s">
        <v>16</v>
      </c>
      <c r="C46" s="26">
        <v>200</v>
      </c>
      <c r="D46" s="31">
        <v>0.2</v>
      </c>
      <c r="E46" s="31"/>
      <c r="F46" s="31">
        <v>10.199999999999999</v>
      </c>
      <c r="G46" s="31">
        <v>41</v>
      </c>
      <c r="H46" s="35">
        <v>377</v>
      </c>
    </row>
    <row r="47" spans="1:8" s="5" customFormat="1" x14ac:dyDescent="0.2">
      <c r="A47" s="79" t="s">
        <v>7</v>
      </c>
      <c r="B47" s="79"/>
      <c r="C47" s="9">
        <f>SUM(C44:C46)</f>
        <v>470</v>
      </c>
      <c r="D47" s="57">
        <f>SUM(D44:D46)</f>
        <v>21.299999999999997</v>
      </c>
      <c r="E47" s="57">
        <f>SUM(E44:E46)</f>
        <v>29.869999999999997</v>
      </c>
      <c r="F47" s="57">
        <f>SUM(F44:F46)</f>
        <v>70.56</v>
      </c>
      <c r="G47" s="57">
        <f>SUM(G44:G46)</f>
        <v>525.20000000000005</v>
      </c>
      <c r="H47" s="36"/>
    </row>
    <row r="48" spans="1:8" ht="25.5" x14ac:dyDescent="0.2">
      <c r="A48" s="74"/>
      <c r="B48" s="33" t="s">
        <v>26</v>
      </c>
      <c r="C48" s="26">
        <v>200</v>
      </c>
      <c r="D48" s="31">
        <v>3.12</v>
      </c>
      <c r="E48" s="31">
        <v>2.2400000000000002</v>
      </c>
      <c r="F48" s="31">
        <v>16</v>
      </c>
      <c r="G48" s="31">
        <v>96.8</v>
      </c>
      <c r="H48" s="35">
        <v>103</v>
      </c>
    </row>
    <row r="49" spans="1:8" x14ac:dyDescent="0.2">
      <c r="A49" s="74"/>
      <c r="B49" s="33" t="s">
        <v>84</v>
      </c>
      <c r="C49" s="26">
        <v>90</v>
      </c>
      <c r="D49" s="31">
        <v>10.88</v>
      </c>
      <c r="E49" s="31">
        <v>11.77</v>
      </c>
      <c r="F49" s="31">
        <v>9.82</v>
      </c>
      <c r="G49" s="31">
        <v>98.32</v>
      </c>
      <c r="H49" s="35" t="s">
        <v>61</v>
      </c>
    </row>
    <row r="50" spans="1:8" x14ac:dyDescent="0.2">
      <c r="A50" s="74"/>
      <c r="B50" s="33" t="s">
        <v>27</v>
      </c>
      <c r="C50" s="26">
        <v>150</v>
      </c>
      <c r="D50" s="31">
        <v>10.9</v>
      </c>
      <c r="E50" s="31">
        <v>3.71</v>
      </c>
      <c r="F50" s="31">
        <v>35.909999999999997</v>
      </c>
      <c r="G50" s="31">
        <v>236.49</v>
      </c>
      <c r="H50" s="35">
        <v>198</v>
      </c>
    </row>
    <row r="51" spans="1:8" x14ac:dyDescent="0.2">
      <c r="A51" s="74"/>
      <c r="B51" s="33" t="s">
        <v>11</v>
      </c>
      <c r="C51" s="26">
        <v>200</v>
      </c>
      <c r="D51" s="31">
        <v>0.6</v>
      </c>
      <c r="E51" s="31">
        <v>0.1</v>
      </c>
      <c r="F51" s="31">
        <v>31.7</v>
      </c>
      <c r="G51" s="31">
        <v>131</v>
      </c>
      <c r="H51" s="35">
        <v>349</v>
      </c>
    </row>
    <row r="52" spans="1:8" x14ac:dyDescent="0.2">
      <c r="A52" s="74"/>
      <c r="B52" s="33" t="s">
        <v>12</v>
      </c>
      <c r="C52" s="26">
        <v>30</v>
      </c>
      <c r="D52" s="31">
        <v>3.2</v>
      </c>
      <c r="E52" s="31">
        <v>1.4</v>
      </c>
      <c r="F52" s="31">
        <v>13.1</v>
      </c>
      <c r="G52" s="31">
        <v>82.2</v>
      </c>
      <c r="H52" s="35" t="s">
        <v>60</v>
      </c>
    </row>
    <row r="53" spans="1:8" s="5" customFormat="1" x14ac:dyDescent="0.2">
      <c r="A53" s="79" t="s">
        <v>13</v>
      </c>
      <c r="B53" s="79"/>
      <c r="C53" s="9">
        <f>SUM(C48:C52)</f>
        <v>670</v>
      </c>
      <c r="D53" s="57">
        <f>SUM(D48:D52)</f>
        <v>28.7</v>
      </c>
      <c r="E53" s="57">
        <f>SUM(E48:E52)</f>
        <v>19.22</v>
      </c>
      <c r="F53" s="57">
        <f>SUM(F48:F52)</f>
        <v>106.52999999999999</v>
      </c>
      <c r="G53" s="57">
        <f>SUM(G48:G52)</f>
        <v>644.81000000000006</v>
      </c>
      <c r="H53" s="36"/>
    </row>
    <row r="54" spans="1:8" s="5" customFormat="1" ht="13.5" thickBot="1" x14ac:dyDescent="0.25">
      <c r="A54" s="80" t="s">
        <v>14</v>
      </c>
      <c r="B54" s="80"/>
      <c r="C54" s="10">
        <f>C47+C53</f>
        <v>1140</v>
      </c>
      <c r="D54" s="34">
        <f>D53+D47</f>
        <v>50</v>
      </c>
      <c r="E54" s="34">
        <f>E53+E47</f>
        <v>49.089999999999996</v>
      </c>
      <c r="F54" s="34">
        <f>F53+F47</f>
        <v>177.08999999999997</v>
      </c>
      <c r="G54" s="34">
        <f>G53+G47</f>
        <v>1170.0100000000002</v>
      </c>
      <c r="H54" s="40"/>
    </row>
    <row r="55" spans="1:8" s="5" customFormat="1" x14ac:dyDescent="0.2">
      <c r="A55" s="76" t="s">
        <v>28</v>
      </c>
      <c r="B55" s="77"/>
      <c r="C55" s="77"/>
      <c r="D55" s="77"/>
      <c r="E55" s="77"/>
      <c r="F55" s="77"/>
      <c r="G55" s="77"/>
      <c r="H55" s="78"/>
    </row>
    <row r="56" spans="1:8" x14ac:dyDescent="0.2">
      <c r="A56" s="79" t="s">
        <v>5</v>
      </c>
      <c r="B56" s="33" t="s">
        <v>10</v>
      </c>
      <c r="C56" s="26">
        <v>150</v>
      </c>
      <c r="D56" s="31">
        <v>5.5</v>
      </c>
      <c r="E56" s="31">
        <v>4.8</v>
      </c>
      <c r="F56" s="31">
        <v>38.299999999999997</v>
      </c>
      <c r="G56" s="31">
        <v>191</v>
      </c>
      <c r="H56" s="35">
        <v>334</v>
      </c>
    </row>
    <row r="57" spans="1:8" x14ac:dyDescent="0.2">
      <c r="A57" s="79"/>
      <c r="B57" s="33" t="s">
        <v>85</v>
      </c>
      <c r="C57" s="26">
        <v>90</v>
      </c>
      <c r="D57" s="31">
        <v>8.65</v>
      </c>
      <c r="E57" s="31">
        <v>10.08</v>
      </c>
      <c r="F57" s="31">
        <v>12.73</v>
      </c>
      <c r="G57" s="31">
        <v>183.69</v>
      </c>
      <c r="H57" s="35" t="s">
        <v>68</v>
      </c>
    </row>
    <row r="58" spans="1:8" x14ac:dyDescent="0.2">
      <c r="A58" s="79"/>
      <c r="B58" s="33" t="s">
        <v>12</v>
      </c>
      <c r="C58" s="26">
        <v>30</v>
      </c>
      <c r="D58" s="31">
        <v>3.2</v>
      </c>
      <c r="E58" s="31">
        <v>1.4</v>
      </c>
      <c r="F58" s="31">
        <v>13.1</v>
      </c>
      <c r="G58" s="31">
        <v>82.2</v>
      </c>
      <c r="H58" s="35" t="s">
        <v>60</v>
      </c>
    </row>
    <row r="59" spans="1:8" x14ac:dyDescent="0.2">
      <c r="A59" s="79"/>
      <c r="B59" s="33" t="s">
        <v>6</v>
      </c>
      <c r="C59" s="26">
        <v>200</v>
      </c>
      <c r="D59" s="31">
        <v>0.2</v>
      </c>
      <c r="E59" s="31">
        <v>0.1</v>
      </c>
      <c r="F59" s="31">
        <v>15</v>
      </c>
      <c r="G59" s="31">
        <v>60</v>
      </c>
      <c r="H59" s="35">
        <v>376</v>
      </c>
    </row>
    <row r="60" spans="1:8" s="5" customFormat="1" x14ac:dyDescent="0.2">
      <c r="A60" s="79" t="s">
        <v>7</v>
      </c>
      <c r="B60" s="79"/>
      <c r="C60" s="9">
        <f>SUM(C56:C59)</f>
        <v>470</v>
      </c>
      <c r="D60" s="32">
        <f>SUM(D56:D59)</f>
        <v>17.55</v>
      </c>
      <c r="E60" s="32">
        <f>SUM(E56:E59)</f>
        <v>16.38</v>
      </c>
      <c r="F60" s="32">
        <f>SUM(F56:F59)</f>
        <v>79.13</v>
      </c>
      <c r="G60" s="32">
        <f>SUM(G56:G59)</f>
        <v>516.89</v>
      </c>
      <c r="H60" s="36"/>
    </row>
    <row r="61" spans="1:8" x14ac:dyDescent="0.2">
      <c r="A61" s="74"/>
      <c r="B61" s="33" t="s">
        <v>75</v>
      </c>
      <c r="C61" s="26">
        <v>200</v>
      </c>
      <c r="D61" s="31">
        <v>3.4</v>
      </c>
      <c r="E61" s="31">
        <v>8.6</v>
      </c>
      <c r="F61" s="31">
        <v>15.8</v>
      </c>
      <c r="G61" s="31">
        <v>131.19999999999999</v>
      </c>
      <c r="H61" s="35">
        <v>102</v>
      </c>
    </row>
    <row r="62" spans="1:8" x14ac:dyDescent="0.2">
      <c r="A62" s="74"/>
      <c r="B62" s="33" t="s">
        <v>86</v>
      </c>
      <c r="C62" s="26">
        <v>240</v>
      </c>
      <c r="D62" s="31">
        <v>18.87</v>
      </c>
      <c r="E62" s="31">
        <v>26.4</v>
      </c>
      <c r="F62" s="31">
        <v>16.97</v>
      </c>
      <c r="G62" s="31">
        <v>397.68</v>
      </c>
      <c r="H62" s="35">
        <v>407</v>
      </c>
    </row>
    <row r="63" spans="1:8" x14ac:dyDescent="0.2">
      <c r="A63" s="74"/>
      <c r="B63" s="33" t="s">
        <v>78</v>
      </c>
      <c r="C63" s="26">
        <v>200</v>
      </c>
      <c r="D63" s="31"/>
      <c r="E63" s="31"/>
      <c r="F63" s="31">
        <v>19</v>
      </c>
      <c r="G63" s="31">
        <v>75</v>
      </c>
      <c r="H63" s="35" t="s">
        <v>79</v>
      </c>
    </row>
    <row r="64" spans="1:8" x14ac:dyDescent="0.2">
      <c r="A64" s="74"/>
      <c r="B64" s="33" t="s">
        <v>12</v>
      </c>
      <c r="C64" s="26">
        <v>30</v>
      </c>
      <c r="D64" s="31">
        <v>3.2</v>
      </c>
      <c r="E64" s="31">
        <v>1.4</v>
      </c>
      <c r="F64" s="31">
        <v>13.1</v>
      </c>
      <c r="G64" s="31">
        <v>82.2</v>
      </c>
      <c r="H64" s="35" t="s">
        <v>60</v>
      </c>
    </row>
    <row r="65" spans="1:18" s="5" customFormat="1" x14ac:dyDescent="0.2">
      <c r="A65" s="79" t="s">
        <v>13</v>
      </c>
      <c r="B65" s="79"/>
      <c r="C65" s="9">
        <f>SUM(C61:C64)</f>
        <v>670</v>
      </c>
      <c r="D65" s="57">
        <f>SUM(D61:D64)</f>
        <v>25.47</v>
      </c>
      <c r="E65" s="57">
        <f>SUM(E61:E64)</f>
        <v>36.4</v>
      </c>
      <c r="F65" s="57">
        <f>SUM(F61:F64)</f>
        <v>64.86999999999999</v>
      </c>
      <c r="G65" s="57">
        <f>SUM(G61:G64)</f>
        <v>686.08</v>
      </c>
      <c r="H65" s="36"/>
    </row>
    <row r="66" spans="1:18" s="5" customFormat="1" ht="13.5" thickBot="1" x14ac:dyDescent="0.25">
      <c r="A66" s="80" t="s">
        <v>14</v>
      </c>
      <c r="B66" s="80"/>
      <c r="C66" s="10">
        <f>C60+C65</f>
        <v>1140</v>
      </c>
      <c r="D66" s="34">
        <f>D65+D60</f>
        <v>43.019999999999996</v>
      </c>
      <c r="E66" s="34">
        <f>E65+E60</f>
        <v>52.78</v>
      </c>
      <c r="F66" s="34">
        <f>F65+F60</f>
        <v>144</v>
      </c>
      <c r="G66" s="34">
        <f>G65+G60</f>
        <v>1202.97</v>
      </c>
      <c r="H66" s="40"/>
    </row>
    <row r="67" spans="1:18" s="5" customFormat="1" x14ac:dyDescent="0.2">
      <c r="A67" s="76" t="s">
        <v>43</v>
      </c>
      <c r="B67" s="77"/>
      <c r="C67" s="77"/>
      <c r="D67" s="77"/>
      <c r="E67" s="77"/>
      <c r="F67" s="77"/>
      <c r="G67" s="77"/>
      <c r="H67" s="78"/>
    </row>
    <row r="68" spans="1:18" x14ac:dyDescent="0.2">
      <c r="A68" s="79" t="s">
        <v>5</v>
      </c>
      <c r="B68" s="33" t="s">
        <v>71</v>
      </c>
      <c r="C68" s="26">
        <v>200</v>
      </c>
      <c r="D68" s="31">
        <v>4.2</v>
      </c>
      <c r="E68" s="31">
        <v>7.6</v>
      </c>
      <c r="F68" s="31">
        <v>30.2</v>
      </c>
      <c r="G68" s="31">
        <v>206.4</v>
      </c>
      <c r="H68" s="35">
        <v>173</v>
      </c>
    </row>
    <row r="69" spans="1:18" x14ac:dyDescent="0.2">
      <c r="A69" s="79"/>
      <c r="B69" s="33" t="s">
        <v>20</v>
      </c>
      <c r="C69" s="26">
        <v>40</v>
      </c>
      <c r="D69" s="31">
        <v>2.6</v>
      </c>
      <c r="E69" s="31">
        <v>0.8</v>
      </c>
      <c r="F69" s="31">
        <v>18.399999999999999</v>
      </c>
      <c r="G69" s="31">
        <v>92</v>
      </c>
      <c r="H69" s="35" t="s">
        <v>60</v>
      </c>
    </row>
    <row r="70" spans="1:18" x14ac:dyDescent="0.2">
      <c r="A70" s="79"/>
      <c r="B70" s="33" t="s">
        <v>21</v>
      </c>
      <c r="C70" s="26">
        <v>10</v>
      </c>
      <c r="D70" s="31">
        <v>0.1</v>
      </c>
      <c r="E70" s="31">
        <v>7.2</v>
      </c>
      <c r="F70" s="31">
        <v>0.13</v>
      </c>
      <c r="G70" s="31">
        <v>65.72</v>
      </c>
      <c r="H70" s="35">
        <v>14</v>
      </c>
    </row>
    <row r="71" spans="1:18" x14ac:dyDescent="0.2">
      <c r="A71" s="79"/>
      <c r="B71" s="33" t="s">
        <v>6</v>
      </c>
      <c r="C71" s="26">
        <v>200</v>
      </c>
      <c r="D71" s="31">
        <v>0.2</v>
      </c>
      <c r="E71" s="31">
        <v>0.1</v>
      </c>
      <c r="F71" s="31">
        <v>15</v>
      </c>
      <c r="G71" s="31">
        <v>60</v>
      </c>
      <c r="H71" s="35">
        <v>376</v>
      </c>
    </row>
    <row r="72" spans="1:18" s="5" customFormat="1" x14ac:dyDescent="0.2">
      <c r="A72" s="79" t="s">
        <v>7</v>
      </c>
      <c r="B72" s="79"/>
      <c r="C72" s="9">
        <f>SUM(C68:C71)</f>
        <v>450</v>
      </c>
      <c r="D72" s="32">
        <f>SUM(D68:D71)</f>
        <v>7.1000000000000005</v>
      </c>
      <c r="E72" s="32">
        <f>SUM(E68:E71)</f>
        <v>15.700000000000001</v>
      </c>
      <c r="F72" s="32">
        <f>SUM(F68:F71)</f>
        <v>63.73</v>
      </c>
      <c r="G72" s="32">
        <f>SUM(G68:G71)</f>
        <v>424.12</v>
      </c>
      <c r="H72" s="36"/>
    </row>
    <row r="73" spans="1:18" x14ac:dyDescent="0.2">
      <c r="A73" s="74"/>
      <c r="B73" s="61" t="s">
        <v>31</v>
      </c>
      <c r="C73" s="51">
        <v>200</v>
      </c>
      <c r="D73" s="31">
        <v>3.94</v>
      </c>
      <c r="E73" s="31">
        <v>4.4800000000000004</v>
      </c>
      <c r="F73" s="31">
        <v>7.88</v>
      </c>
      <c r="G73" s="31">
        <v>143.18</v>
      </c>
      <c r="H73" s="35">
        <v>112</v>
      </c>
      <c r="L73" s="52"/>
      <c r="M73" s="53"/>
      <c r="N73" s="54"/>
      <c r="O73" s="54"/>
      <c r="P73" s="54"/>
      <c r="Q73" s="54"/>
      <c r="R73" s="55"/>
    </row>
    <row r="74" spans="1:18" x14ac:dyDescent="0.2">
      <c r="A74" s="74"/>
      <c r="B74" s="33" t="s">
        <v>87</v>
      </c>
      <c r="C74" s="26">
        <v>240</v>
      </c>
      <c r="D74" s="31">
        <v>6.9</v>
      </c>
      <c r="E74" s="31">
        <v>14.1</v>
      </c>
      <c r="F74" s="31">
        <v>17.899999999999999</v>
      </c>
      <c r="G74" s="31">
        <v>266</v>
      </c>
      <c r="H74" s="35">
        <v>259</v>
      </c>
    </row>
    <row r="75" spans="1:18" x14ac:dyDescent="0.2">
      <c r="A75" s="74"/>
      <c r="B75" s="33" t="s">
        <v>11</v>
      </c>
      <c r="C75" s="26">
        <v>200</v>
      </c>
      <c r="D75" s="31">
        <v>0.6</v>
      </c>
      <c r="E75" s="31">
        <v>0.1</v>
      </c>
      <c r="F75" s="31">
        <v>31.7</v>
      </c>
      <c r="G75" s="31">
        <v>131</v>
      </c>
      <c r="H75" s="35">
        <v>349</v>
      </c>
    </row>
    <row r="76" spans="1:18" x14ac:dyDescent="0.2">
      <c r="A76" s="74"/>
      <c r="B76" s="33" t="s">
        <v>12</v>
      </c>
      <c r="C76" s="26">
        <v>40</v>
      </c>
      <c r="D76" s="31">
        <v>4.2</v>
      </c>
      <c r="E76" s="31">
        <v>1.8</v>
      </c>
      <c r="F76" s="31">
        <v>17.5</v>
      </c>
      <c r="G76" s="31">
        <v>109.6</v>
      </c>
      <c r="H76" s="35" t="s">
        <v>60</v>
      </c>
    </row>
    <row r="77" spans="1:18" s="5" customFormat="1" x14ac:dyDescent="0.2">
      <c r="A77" s="79" t="s">
        <v>13</v>
      </c>
      <c r="B77" s="79"/>
      <c r="C77" s="9">
        <f>SUM(C73:C76)</f>
        <v>680</v>
      </c>
      <c r="D77" s="57">
        <f>SUM(D73:D76)</f>
        <v>15.64</v>
      </c>
      <c r="E77" s="57">
        <f>SUM(E73:E76)</f>
        <v>20.48</v>
      </c>
      <c r="F77" s="57">
        <f>SUM(F73:F76)</f>
        <v>74.97999999999999</v>
      </c>
      <c r="G77" s="57">
        <f>SUM(G73:G76)</f>
        <v>649.78000000000009</v>
      </c>
      <c r="H77" s="36"/>
    </row>
    <row r="78" spans="1:18" s="5" customFormat="1" ht="13.5" thickBot="1" x14ac:dyDescent="0.25">
      <c r="A78" s="80" t="s">
        <v>14</v>
      </c>
      <c r="B78" s="80"/>
      <c r="C78" s="10">
        <f>C72+C77</f>
        <v>1130</v>
      </c>
      <c r="D78" s="34">
        <f>D77+D72</f>
        <v>22.740000000000002</v>
      </c>
      <c r="E78" s="34">
        <f>E77+E72</f>
        <v>36.18</v>
      </c>
      <c r="F78" s="34">
        <f>F77+F72</f>
        <v>138.70999999999998</v>
      </c>
      <c r="G78" s="34">
        <f>G77+G72</f>
        <v>1073.9000000000001</v>
      </c>
      <c r="H78" s="40"/>
    </row>
    <row r="79" spans="1:18" s="5" customFormat="1" x14ac:dyDescent="0.2">
      <c r="A79" s="81" t="s">
        <v>30</v>
      </c>
      <c r="B79" s="82"/>
      <c r="C79" s="82"/>
      <c r="D79" s="82"/>
      <c r="E79" s="82"/>
      <c r="F79" s="82"/>
      <c r="G79" s="82"/>
      <c r="H79" s="83"/>
    </row>
    <row r="80" spans="1:18" x14ac:dyDescent="0.2">
      <c r="A80" s="73" t="s">
        <v>5</v>
      </c>
      <c r="B80" s="33" t="s">
        <v>62</v>
      </c>
      <c r="C80" s="26">
        <v>150</v>
      </c>
      <c r="D80" s="31">
        <v>11.3</v>
      </c>
      <c r="E80" s="31">
        <v>19.5</v>
      </c>
      <c r="F80" s="31">
        <v>2.2999999999999998</v>
      </c>
      <c r="G80" s="31">
        <v>238</v>
      </c>
      <c r="H80" s="35">
        <v>210</v>
      </c>
    </row>
    <row r="81" spans="1:8" x14ac:dyDescent="0.2">
      <c r="A81" s="74"/>
      <c r="B81" s="33" t="s">
        <v>16</v>
      </c>
      <c r="C81" s="26">
        <v>200</v>
      </c>
      <c r="D81" s="31">
        <v>0.2</v>
      </c>
      <c r="E81" s="31"/>
      <c r="F81" s="31">
        <v>10.199999999999999</v>
      </c>
      <c r="G81" s="31">
        <v>41</v>
      </c>
      <c r="H81" s="35">
        <v>377</v>
      </c>
    </row>
    <row r="82" spans="1:8" x14ac:dyDescent="0.2">
      <c r="A82" s="74"/>
      <c r="B82" s="33" t="s">
        <v>20</v>
      </c>
      <c r="C82" s="26">
        <v>40</v>
      </c>
      <c r="D82" s="31">
        <v>2.6</v>
      </c>
      <c r="E82" s="31">
        <v>0.8</v>
      </c>
      <c r="F82" s="31">
        <v>18.399999999999999</v>
      </c>
      <c r="G82" s="31">
        <v>92</v>
      </c>
      <c r="H82" s="35" t="s">
        <v>60</v>
      </c>
    </row>
    <row r="83" spans="1:8" x14ac:dyDescent="0.2">
      <c r="A83" s="75"/>
      <c r="B83" s="33" t="s">
        <v>21</v>
      </c>
      <c r="C83" s="26">
        <v>10</v>
      </c>
      <c r="D83" s="31">
        <v>0.1</v>
      </c>
      <c r="E83" s="31">
        <v>7.2</v>
      </c>
      <c r="F83" s="31">
        <v>0.13</v>
      </c>
      <c r="G83" s="31">
        <v>65.72</v>
      </c>
      <c r="H83" s="35">
        <v>14</v>
      </c>
    </row>
    <row r="84" spans="1:8" s="5" customFormat="1" x14ac:dyDescent="0.2">
      <c r="A84" s="79" t="s">
        <v>7</v>
      </c>
      <c r="B84" s="79"/>
      <c r="C84" s="9">
        <f>SUM(C80:C83)</f>
        <v>400</v>
      </c>
      <c r="D84" s="32">
        <f>SUM(D80:D83)</f>
        <v>14.2</v>
      </c>
      <c r="E84" s="32">
        <f>SUM(E80:E83)</f>
        <v>27.5</v>
      </c>
      <c r="F84" s="32">
        <f>SUM(F80:F83)</f>
        <v>31.029999999999998</v>
      </c>
      <c r="G84" s="32">
        <f>SUM(G80:G83)</f>
        <v>436.72</v>
      </c>
      <c r="H84" s="36"/>
    </row>
    <row r="85" spans="1:8" x14ac:dyDescent="0.2">
      <c r="A85" s="74"/>
      <c r="B85" s="33" t="s">
        <v>29</v>
      </c>
      <c r="C85" s="26">
        <v>200</v>
      </c>
      <c r="D85" s="31">
        <v>3.1</v>
      </c>
      <c r="E85" s="31">
        <v>5.6</v>
      </c>
      <c r="F85" s="31">
        <v>8</v>
      </c>
      <c r="G85" s="31">
        <v>96</v>
      </c>
      <c r="H85" s="35">
        <v>82</v>
      </c>
    </row>
    <row r="86" spans="1:8" x14ac:dyDescent="0.2">
      <c r="A86" s="74"/>
      <c r="B86" s="33" t="s">
        <v>88</v>
      </c>
      <c r="C86" s="26">
        <v>240</v>
      </c>
      <c r="D86" s="31">
        <v>14.38</v>
      </c>
      <c r="E86" s="31">
        <v>26.47</v>
      </c>
      <c r="F86" s="31">
        <v>45.26</v>
      </c>
      <c r="G86" s="31">
        <v>398.06</v>
      </c>
      <c r="H86" s="35">
        <v>406</v>
      </c>
    </row>
    <row r="87" spans="1:8" x14ac:dyDescent="0.2">
      <c r="A87" s="74"/>
      <c r="B87" s="33" t="s">
        <v>24</v>
      </c>
      <c r="C87" s="26">
        <v>200</v>
      </c>
      <c r="D87" s="31">
        <v>0.7</v>
      </c>
      <c r="E87" s="31">
        <v>0.3</v>
      </c>
      <c r="F87" s="31">
        <v>24.4</v>
      </c>
      <c r="G87" s="31">
        <v>103</v>
      </c>
      <c r="H87" s="35">
        <v>388</v>
      </c>
    </row>
    <row r="88" spans="1:8" x14ac:dyDescent="0.2">
      <c r="A88" s="74"/>
      <c r="B88" s="33" t="s">
        <v>12</v>
      </c>
      <c r="C88" s="26">
        <v>30</v>
      </c>
      <c r="D88" s="31">
        <v>3.2</v>
      </c>
      <c r="E88" s="31">
        <v>1.4</v>
      </c>
      <c r="F88" s="31">
        <v>13.1</v>
      </c>
      <c r="G88" s="31">
        <v>82.2</v>
      </c>
      <c r="H88" s="35" t="s">
        <v>60</v>
      </c>
    </row>
    <row r="89" spans="1:8" s="5" customFormat="1" x14ac:dyDescent="0.2">
      <c r="A89" s="79" t="s">
        <v>13</v>
      </c>
      <c r="B89" s="79"/>
      <c r="C89" s="9">
        <f>SUM(C85:C88)</f>
        <v>670</v>
      </c>
      <c r="D89" s="57">
        <f>SUM(D85:D88)</f>
        <v>21.38</v>
      </c>
      <c r="E89" s="57">
        <f>SUM(E85:E88)</f>
        <v>33.769999999999996</v>
      </c>
      <c r="F89" s="57">
        <f>SUM(F85:F88)</f>
        <v>90.759999999999991</v>
      </c>
      <c r="G89" s="57">
        <f>SUM(G85:G88)</f>
        <v>679.26</v>
      </c>
      <c r="H89" s="36"/>
    </row>
    <row r="90" spans="1:8" s="5" customFormat="1" ht="13.5" thickBot="1" x14ac:dyDescent="0.25">
      <c r="A90" s="80" t="s">
        <v>14</v>
      </c>
      <c r="B90" s="80"/>
      <c r="C90" s="10">
        <f>C84+C89</f>
        <v>1070</v>
      </c>
      <c r="D90" s="34">
        <f>D89+D84</f>
        <v>35.58</v>
      </c>
      <c r="E90" s="34">
        <f>E89+E84</f>
        <v>61.269999999999996</v>
      </c>
      <c r="F90" s="34">
        <f>F89+F84</f>
        <v>121.78999999999999</v>
      </c>
      <c r="G90" s="34">
        <f>G89+G84</f>
        <v>1115.98</v>
      </c>
      <c r="H90" s="40"/>
    </row>
    <row r="91" spans="1:8" s="5" customFormat="1" x14ac:dyDescent="0.2">
      <c r="A91" s="95" t="s">
        <v>32</v>
      </c>
      <c r="B91" s="95"/>
      <c r="C91" s="95"/>
      <c r="D91" s="42"/>
      <c r="E91" s="42"/>
      <c r="F91" s="42"/>
      <c r="G91" s="42"/>
      <c r="H91" s="43"/>
    </row>
    <row r="92" spans="1:8" x14ac:dyDescent="0.2">
      <c r="A92" s="79"/>
      <c r="B92" s="33" t="s">
        <v>91</v>
      </c>
      <c r="C92" s="56">
        <v>90</v>
      </c>
      <c r="D92" s="31">
        <v>10.15</v>
      </c>
      <c r="E92" s="31">
        <v>7</v>
      </c>
      <c r="F92" s="31">
        <v>3.37</v>
      </c>
      <c r="G92" s="31">
        <v>137.22</v>
      </c>
      <c r="H92" s="35" t="s">
        <v>77</v>
      </c>
    </row>
    <row r="93" spans="1:8" x14ac:dyDescent="0.2">
      <c r="A93" s="79"/>
      <c r="B93" s="33" t="s">
        <v>17</v>
      </c>
      <c r="C93" s="26">
        <v>150</v>
      </c>
      <c r="D93" s="31">
        <v>8.1999999999999993</v>
      </c>
      <c r="E93" s="31">
        <v>6.3</v>
      </c>
      <c r="F93" s="31">
        <v>38.700000000000003</v>
      </c>
      <c r="G93" s="31">
        <v>245</v>
      </c>
      <c r="H93" s="35">
        <v>171</v>
      </c>
    </row>
    <row r="94" spans="1:8" x14ac:dyDescent="0.2">
      <c r="A94" s="79"/>
      <c r="B94" s="33" t="s">
        <v>12</v>
      </c>
      <c r="C94" s="26">
        <v>30</v>
      </c>
      <c r="D94" s="31">
        <v>3.2</v>
      </c>
      <c r="E94" s="31">
        <v>1.4</v>
      </c>
      <c r="F94" s="31">
        <v>13.1</v>
      </c>
      <c r="G94" s="31">
        <v>82.2</v>
      </c>
      <c r="H94" s="35" t="s">
        <v>60</v>
      </c>
    </row>
    <row r="95" spans="1:8" x14ac:dyDescent="0.2">
      <c r="A95" s="79"/>
      <c r="B95" s="33" t="s">
        <v>6</v>
      </c>
      <c r="C95" s="26">
        <v>200</v>
      </c>
      <c r="D95" s="31">
        <v>0.2</v>
      </c>
      <c r="E95" s="31">
        <v>0.1</v>
      </c>
      <c r="F95" s="31">
        <v>15</v>
      </c>
      <c r="G95" s="31">
        <v>60</v>
      </c>
      <c r="H95" s="35">
        <v>376</v>
      </c>
    </row>
    <row r="96" spans="1:8" s="5" customFormat="1" x14ac:dyDescent="0.2">
      <c r="A96" s="79" t="s">
        <v>7</v>
      </c>
      <c r="B96" s="79"/>
      <c r="C96" s="9">
        <f>SUM(C92:C95)</f>
        <v>470</v>
      </c>
      <c r="D96" s="32">
        <f>SUM(D92:D95)</f>
        <v>21.75</v>
      </c>
      <c r="E96" s="32">
        <f>SUM(E92:E95)</f>
        <v>14.8</v>
      </c>
      <c r="F96" s="32">
        <f>SUM(F92:F95)</f>
        <v>70.17</v>
      </c>
      <c r="G96" s="32">
        <f>SUM(G92:G95)</f>
        <v>524.42000000000007</v>
      </c>
      <c r="H96" s="36"/>
    </row>
    <row r="97" spans="1:8" x14ac:dyDescent="0.2">
      <c r="A97" s="74"/>
      <c r="B97" s="33" t="s">
        <v>33</v>
      </c>
      <c r="C97" s="26">
        <v>200</v>
      </c>
      <c r="D97" s="31">
        <v>5.12</v>
      </c>
      <c r="E97" s="31">
        <v>3.6</v>
      </c>
      <c r="F97" s="31">
        <v>17.399999999999999</v>
      </c>
      <c r="G97" s="31">
        <v>115.8</v>
      </c>
      <c r="H97" s="35">
        <v>102</v>
      </c>
    </row>
    <row r="98" spans="1:8" x14ac:dyDescent="0.2">
      <c r="A98" s="74"/>
      <c r="B98" s="33" t="s">
        <v>92</v>
      </c>
      <c r="C98" s="26">
        <v>90</v>
      </c>
      <c r="D98" s="31">
        <v>9.41</v>
      </c>
      <c r="E98" s="31">
        <v>4.1399999999999997</v>
      </c>
      <c r="F98" s="31">
        <v>10.83</v>
      </c>
      <c r="G98" s="31">
        <v>118.05</v>
      </c>
      <c r="H98" s="35">
        <v>345</v>
      </c>
    </row>
    <row r="99" spans="1:8" x14ac:dyDescent="0.2">
      <c r="A99" s="74"/>
      <c r="B99" s="33" t="s">
        <v>53</v>
      </c>
      <c r="C99" s="26">
        <v>150</v>
      </c>
      <c r="D99" s="31">
        <v>2.9</v>
      </c>
      <c r="E99" s="31">
        <v>4.7</v>
      </c>
      <c r="F99" s="31">
        <v>33.6</v>
      </c>
      <c r="G99" s="31">
        <v>145</v>
      </c>
      <c r="H99" s="35">
        <v>125</v>
      </c>
    </row>
    <row r="100" spans="1:8" x14ac:dyDescent="0.2">
      <c r="A100" s="74"/>
      <c r="B100" s="33" t="s">
        <v>18</v>
      </c>
      <c r="C100" s="26">
        <v>200</v>
      </c>
      <c r="D100" s="31">
        <v>1.92</v>
      </c>
      <c r="E100" s="31">
        <v>0.12</v>
      </c>
      <c r="F100" s="31">
        <v>25.86</v>
      </c>
      <c r="G100" s="31">
        <v>151</v>
      </c>
      <c r="H100" s="35">
        <v>551</v>
      </c>
    </row>
    <row r="101" spans="1:8" x14ac:dyDescent="0.2">
      <c r="A101" s="74"/>
      <c r="B101" s="33" t="s">
        <v>12</v>
      </c>
      <c r="C101" s="26">
        <v>40</v>
      </c>
      <c r="D101" s="31">
        <v>4.2</v>
      </c>
      <c r="E101" s="31">
        <v>1.8</v>
      </c>
      <c r="F101" s="31">
        <v>17.5</v>
      </c>
      <c r="G101" s="31">
        <v>109.6</v>
      </c>
      <c r="H101" s="35" t="s">
        <v>60</v>
      </c>
    </row>
    <row r="102" spans="1:8" s="5" customFormat="1" x14ac:dyDescent="0.2">
      <c r="A102" s="79" t="s">
        <v>13</v>
      </c>
      <c r="B102" s="79"/>
      <c r="C102" s="9">
        <f>SUM(C97:C101)</f>
        <v>680</v>
      </c>
      <c r="D102" s="57">
        <f>SUM(D97:D101)</f>
        <v>23.55</v>
      </c>
      <c r="E102" s="57">
        <f>SUM(E97:E101)</f>
        <v>14.360000000000001</v>
      </c>
      <c r="F102" s="57">
        <f>SUM(F97:F101)</f>
        <v>105.19</v>
      </c>
      <c r="G102" s="57">
        <f>SUM(G97:G101)</f>
        <v>639.45000000000005</v>
      </c>
      <c r="H102" s="36"/>
    </row>
    <row r="103" spans="1:8" s="5" customFormat="1" ht="13.5" thickBot="1" x14ac:dyDescent="0.25">
      <c r="A103" s="80" t="s">
        <v>14</v>
      </c>
      <c r="B103" s="80"/>
      <c r="C103" s="10">
        <f>C96+C102</f>
        <v>1150</v>
      </c>
      <c r="D103" s="34">
        <f>D102+D96</f>
        <v>45.3</v>
      </c>
      <c r="E103" s="34">
        <f>E102+E96</f>
        <v>29.160000000000004</v>
      </c>
      <c r="F103" s="34">
        <f>F102+F96</f>
        <v>175.36</v>
      </c>
      <c r="G103" s="34">
        <f>G102+G96</f>
        <v>1163.8700000000001</v>
      </c>
      <c r="H103" s="40"/>
    </row>
    <row r="104" spans="1:8" s="5" customFormat="1" x14ac:dyDescent="0.2">
      <c r="A104" s="81" t="s">
        <v>34</v>
      </c>
      <c r="B104" s="82"/>
      <c r="C104" s="82"/>
      <c r="D104" s="82"/>
      <c r="E104" s="82"/>
      <c r="F104" s="82"/>
      <c r="G104" s="82"/>
      <c r="H104" s="83"/>
    </row>
    <row r="105" spans="1:8" x14ac:dyDescent="0.2">
      <c r="A105" s="73" t="s">
        <v>5</v>
      </c>
      <c r="B105" s="33" t="s">
        <v>35</v>
      </c>
      <c r="C105" s="26">
        <v>200</v>
      </c>
      <c r="D105" s="31">
        <v>7.16</v>
      </c>
      <c r="E105" s="31">
        <v>9.4</v>
      </c>
      <c r="F105" s="31">
        <v>28.8</v>
      </c>
      <c r="G105" s="31">
        <v>291.89999999999998</v>
      </c>
      <c r="H105" s="35">
        <v>266</v>
      </c>
    </row>
    <row r="106" spans="1:8" x14ac:dyDescent="0.2">
      <c r="A106" s="74"/>
      <c r="B106" s="33" t="s">
        <v>16</v>
      </c>
      <c r="C106" s="26">
        <v>200</v>
      </c>
      <c r="D106" s="31">
        <v>0.2</v>
      </c>
      <c r="E106" s="31"/>
      <c r="F106" s="31">
        <v>10.199999999999999</v>
      </c>
      <c r="G106" s="31">
        <v>41</v>
      </c>
      <c r="H106" s="35">
        <v>377</v>
      </c>
    </row>
    <row r="107" spans="1:8" x14ac:dyDescent="0.2">
      <c r="A107" s="74"/>
      <c r="B107" s="33" t="s">
        <v>20</v>
      </c>
      <c r="C107" s="26">
        <v>40</v>
      </c>
      <c r="D107" s="31">
        <v>2.6</v>
      </c>
      <c r="E107" s="31">
        <v>0.8</v>
      </c>
      <c r="F107" s="31">
        <v>18.399999999999999</v>
      </c>
      <c r="G107" s="31">
        <v>92</v>
      </c>
      <c r="H107" s="35" t="s">
        <v>60</v>
      </c>
    </row>
    <row r="108" spans="1:8" x14ac:dyDescent="0.2">
      <c r="A108" s="75"/>
      <c r="B108" s="33" t="s">
        <v>21</v>
      </c>
      <c r="C108" s="26">
        <v>10</v>
      </c>
      <c r="D108" s="31">
        <v>0.1</v>
      </c>
      <c r="E108" s="31">
        <v>7.2</v>
      </c>
      <c r="F108" s="31">
        <v>0.13</v>
      </c>
      <c r="G108" s="31">
        <v>65.72</v>
      </c>
      <c r="H108" s="35">
        <v>14</v>
      </c>
    </row>
    <row r="109" spans="1:8" s="5" customFormat="1" x14ac:dyDescent="0.2">
      <c r="A109" s="79" t="s">
        <v>7</v>
      </c>
      <c r="B109" s="79"/>
      <c r="C109" s="9">
        <f>SUM(C105:C108)</f>
        <v>450</v>
      </c>
      <c r="D109" s="57">
        <f>SUM(D105:D108)</f>
        <v>10.06</v>
      </c>
      <c r="E109" s="57">
        <f>SUM(E105:E108)</f>
        <v>17.400000000000002</v>
      </c>
      <c r="F109" s="57">
        <f>SUM(F105:F108)</f>
        <v>57.53</v>
      </c>
      <c r="G109" s="57">
        <f>SUM(G105:G108)</f>
        <v>490.62</v>
      </c>
      <c r="H109" s="36"/>
    </row>
    <row r="110" spans="1:8" x14ac:dyDescent="0.2">
      <c r="A110" s="74"/>
      <c r="B110" s="33" t="s">
        <v>76</v>
      </c>
      <c r="C110" s="26">
        <v>200</v>
      </c>
      <c r="D110" s="31">
        <v>4.5999999999999996</v>
      </c>
      <c r="E110" s="31">
        <v>6.4</v>
      </c>
      <c r="F110" s="31">
        <v>7.9</v>
      </c>
      <c r="G110" s="31">
        <v>110</v>
      </c>
      <c r="H110" s="35">
        <v>88</v>
      </c>
    </row>
    <row r="111" spans="1:8" x14ac:dyDescent="0.2">
      <c r="A111" s="74"/>
      <c r="B111" s="33" t="s">
        <v>93</v>
      </c>
      <c r="C111" s="26">
        <v>90</v>
      </c>
      <c r="D111" s="31">
        <v>10.88</v>
      </c>
      <c r="E111" s="31">
        <v>11.77</v>
      </c>
      <c r="F111" s="31">
        <v>9.82</v>
      </c>
      <c r="G111" s="31">
        <v>98.32</v>
      </c>
      <c r="H111" s="35" t="s">
        <v>61</v>
      </c>
    </row>
    <row r="112" spans="1:8" x14ac:dyDescent="0.2">
      <c r="A112" s="74"/>
      <c r="B112" s="33" t="s">
        <v>36</v>
      </c>
      <c r="C112" s="26">
        <v>150</v>
      </c>
      <c r="D112" s="31">
        <v>5.6</v>
      </c>
      <c r="E112" s="31">
        <v>4.9000000000000004</v>
      </c>
      <c r="F112" s="31">
        <v>37.799999999999997</v>
      </c>
      <c r="G112" s="31">
        <v>223</v>
      </c>
      <c r="H112" s="35">
        <v>302</v>
      </c>
    </row>
    <row r="113" spans="1:8" x14ac:dyDescent="0.2">
      <c r="A113" s="74"/>
      <c r="B113" s="33" t="s">
        <v>11</v>
      </c>
      <c r="C113" s="26">
        <v>200</v>
      </c>
      <c r="D113" s="31">
        <v>0.6</v>
      </c>
      <c r="E113" s="31">
        <v>0.1</v>
      </c>
      <c r="F113" s="31">
        <v>31.7</v>
      </c>
      <c r="G113" s="31">
        <v>131</v>
      </c>
      <c r="H113" s="35">
        <v>349</v>
      </c>
    </row>
    <row r="114" spans="1:8" x14ac:dyDescent="0.2">
      <c r="A114" s="74"/>
      <c r="B114" s="33" t="s">
        <v>12</v>
      </c>
      <c r="C114" s="26">
        <v>30</v>
      </c>
      <c r="D114" s="31">
        <v>3.2</v>
      </c>
      <c r="E114" s="31">
        <v>1.4</v>
      </c>
      <c r="F114" s="31">
        <v>13.1</v>
      </c>
      <c r="G114" s="31">
        <v>82.2</v>
      </c>
      <c r="H114" s="35" t="s">
        <v>60</v>
      </c>
    </row>
    <row r="115" spans="1:8" s="5" customFormat="1" x14ac:dyDescent="0.2">
      <c r="A115" s="79" t="s">
        <v>13</v>
      </c>
      <c r="B115" s="79"/>
      <c r="C115" s="9">
        <f>SUM(C110:C114)</f>
        <v>670</v>
      </c>
      <c r="D115" s="57">
        <f>SUM(D110:D114)</f>
        <v>24.88</v>
      </c>
      <c r="E115" s="57">
        <f>SUM(E110:E114)</f>
        <v>24.57</v>
      </c>
      <c r="F115" s="57">
        <f>SUM(F110:F114)</f>
        <v>100.32</v>
      </c>
      <c r="G115" s="57">
        <f>SUM(G110:G114)</f>
        <v>644.52</v>
      </c>
      <c r="H115" s="36"/>
    </row>
    <row r="116" spans="1:8" s="5" customFormat="1" ht="13.5" thickBot="1" x14ac:dyDescent="0.25">
      <c r="A116" s="80" t="s">
        <v>14</v>
      </c>
      <c r="B116" s="80"/>
      <c r="C116" s="10">
        <f>C115+C109</f>
        <v>1120</v>
      </c>
      <c r="D116" s="34">
        <f>D115+D109</f>
        <v>34.94</v>
      </c>
      <c r="E116" s="34">
        <f>E115+E109</f>
        <v>41.97</v>
      </c>
      <c r="F116" s="34">
        <f>F115+F109</f>
        <v>157.85</v>
      </c>
      <c r="G116" s="34">
        <f>G115+G109</f>
        <v>1135.1399999999999</v>
      </c>
      <c r="H116" s="40"/>
    </row>
    <row r="117" spans="1:8" s="5" customFormat="1" x14ac:dyDescent="0.2">
      <c r="A117" s="95" t="s">
        <v>37</v>
      </c>
      <c r="B117" s="95"/>
      <c r="C117" s="95"/>
      <c r="D117" s="42"/>
      <c r="E117" s="42"/>
      <c r="F117" s="42"/>
      <c r="G117" s="42"/>
      <c r="H117" s="43"/>
    </row>
    <row r="118" spans="1:8" x14ac:dyDescent="0.2">
      <c r="A118" s="79" t="s">
        <v>5</v>
      </c>
      <c r="B118" s="33" t="s">
        <v>38</v>
      </c>
      <c r="C118" s="26">
        <v>200</v>
      </c>
      <c r="D118" s="31">
        <v>8.6</v>
      </c>
      <c r="E118" s="31">
        <v>15</v>
      </c>
      <c r="F118" s="31">
        <v>46.7</v>
      </c>
      <c r="G118" s="31">
        <v>356.3</v>
      </c>
      <c r="H118" s="35">
        <v>204</v>
      </c>
    </row>
    <row r="119" spans="1:8" x14ac:dyDescent="0.2">
      <c r="A119" s="79"/>
      <c r="B119" s="33" t="s">
        <v>20</v>
      </c>
      <c r="C119" s="26">
        <v>40</v>
      </c>
      <c r="D119" s="31">
        <v>2.6</v>
      </c>
      <c r="E119" s="31">
        <v>0.8</v>
      </c>
      <c r="F119" s="31">
        <v>18.399999999999999</v>
      </c>
      <c r="G119" s="31">
        <v>92</v>
      </c>
      <c r="H119" s="35" t="s">
        <v>60</v>
      </c>
    </row>
    <row r="120" spans="1:8" x14ac:dyDescent="0.2">
      <c r="A120" s="79"/>
      <c r="B120" s="33" t="s">
        <v>6</v>
      </c>
      <c r="C120" s="26">
        <v>200</v>
      </c>
      <c r="D120" s="31">
        <v>0.2</v>
      </c>
      <c r="E120" s="31">
        <v>0.1</v>
      </c>
      <c r="F120" s="31">
        <v>15</v>
      </c>
      <c r="G120" s="31">
        <v>60</v>
      </c>
      <c r="H120" s="35">
        <v>376</v>
      </c>
    </row>
    <row r="121" spans="1:8" s="5" customFormat="1" x14ac:dyDescent="0.2">
      <c r="A121" s="79" t="s">
        <v>7</v>
      </c>
      <c r="B121" s="79"/>
      <c r="C121" s="9">
        <f>SUM(C118:C120)</f>
        <v>440</v>
      </c>
      <c r="D121" s="32">
        <f>SUM(D118:D120)</f>
        <v>11.399999999999999</v>
      </c>
      <c r="E121" s="32">
        <f t="shared" ref="E121:G121" si="0">SUM(E118:E120)</f>
        <v>15.9</v>
      </c>
      <c r="F121" s="32">
        <f t="shared" si="0"/>
        <v>80.099999999999994</v>
      </c>
      <c r="G121" s="32">
        <f t="shared" si="0"/>
        <v>508.3</v>
      </c>
      <c r="H121" s="36"/>
    </row>
    <row r="122" spans="1:8" x14ac:dyDescent="0.2">
      <c r="A122" s="74"/>
      <c r="B122" s="33" t="s">
        <v>39</v>
      </c>
      <c r="C122" s="26">
        <v>200</v>
      </c>
      <c r="D122" s="31">
        <v>1.7</v>
      </c>
      <c r="E122" s="31">
        <v>4.3</v>
      </c>
      <c r="F122" s="31">
        <v>13.7</v>
      </c>
      <c r="G122" s="31">
        <v>100.94</v>
      </c>
      <c r="H122" s="35">
        <v>96</v>
      </c>
    </row>
    <row r="123" spans="1:8" ht="25.5" x14ac:dyDescent="0.2">
      <c r="A123" s="74"/>
      <c r="B123" s="33" t="s">
        <v>89</v>
      </c>
      <c r="C123" s="26">
        <v>90</v>
      </c>
      <c r="D123" s="31">
        <v>7.8</v>
      </c>
      <c r="E123" s="31">
        <v>7.7</v>
      </c>
      <c r="F123" s="31">
        <v>8.1</v>
      </c>
      <c r="G123" s="31">
        <v>235</v>
      </c>
      <c r="H123" s="35" t="s">
        <v>63</v>
      </c>
    </row>
    <row r="124" spans="1:8" x14ac:dyDescent="0.2">
      <c r="A124" s="74"/>
      <c r="B124" s="33" t="s">
        <v>40</v>
      </c>
      <c r="C124" s="26">
        <v>150</v>
      </c>
      <c r="D124" s="31">
        <v>3.5</v>
      </c>
      <c r="E124" s="31">
        <v>6.7</v>
      </c>
      <c r="F124" s="31">
        <v>11.5</v>
      </c>
      <c r="G124" s="31">
        <v>119</v>
      </c>
      <c r="H124" s="35">
        <v>492</v>
      </c>
    </row>
    <row r="125" spans="1:8" x14ac:dyDescent="0.2">
      <c r="A125" s="74"/>
      <c r="B125" s="33" t="s">
        <v>24</v>
      </c>
      <c r="C125" s="26">
        <v>200</v>
      </c>
      <c r="D125" s="31">
        <v>0.7</v>
      </c>
      <c r="E125" s="31">
        <v>0.3</v>
      </c>
      <c r="F125" s="31">
        <v>24.4</v>
      </c>
      <c r="G125" s="31">
        <v>103</v>
      </c>
      <c r="H125" s="35">
        <v>388</v>
      </c>
    </row>
    <row r="126" spans="1:8" x14ac:dyDescent="0.2">
      <c r="A126" s="74"/>
      <c r="B126" s="33" t="s">
        <v>12</v>
      </c>
      <c r="C126" s="26">
        <v>30</v>
      </c>
      <c r="D126" s="31">
        <v>3.2</v>
      </c>
      <c r="E126" s="31">
        <v>1.4</v>
      </c>
      <c r="F126" s="31">
        <v>13.1</v>
      </c>
      <c r="G126" s="31">
        <v>82.2</v>
      </c>
      <c r="H126" s="35" t="s">
        <v>60</v>
      </c>
    </row>
    <row r="127" spans="1:8" s="5" customFormat="1" x14ac:dyDescent="0.2">
      <c r="A127" s="79" t="s">
        <v>13</v>
      </c>
      <c r="B127" s="79"/>
      <c r="C127" s="9">
        <f>SUM(C122:C126)</f>
        <v>670</v>
      </c>
      <c r="D127" s="57">
        <f>SUM(D122:D126)</f>
        <v>16.899999999999999</v>
      </c>
      <c r="E127" s="57">
        <f>SUM(E122:E126)</f>
        <v>20.399999999999999</v>
      </c>
      <c r="F127" s="57">
        <f>SUM(F122:F126)</f>
        <v>70.8</v>
      </c>
      <c r="G127" s="57">
        <f>SUM(G122:G126)</f>
        <v>640.1400000000001</v>
      </c>
      <c r="H127" s="36"/>
    </row>
    <row r="128" spans="1:8" s="5" customFormat="1" ht="13.5" thickBot="1" x14ac:dyDescent="0.25">
      <c r="A128" s="80" t="s">
        <v>14</v>
      </c>
      <c r="B128" s="80"/>
      <c r="C128" s="10">
        <f>C121+C127</f>
        <v>1110</v>
      </c>
      <c r="D128" s="34">
        <f>D127+D121</f>
        <v>28.299999999999997</v>
      </c>
      <c r="E128" s="34">
        <f>E127+E121</f>
        <v>36.299999999999997</v>
      </c>
      <c r="F128" s="34">
        <f>F127+F121</f>
        <v>150.89999999999998</v>
      </c>
      <c r="G128" s="34">
        <f>G127+G121</f>
        <v>1148.44</v>
      </c>
      <c r="H128" s="40"/>
    </row>
    <row r="129" spans="1:8" s="5" customFormat="1" x14ac:dyDescent="0.2">
      <c r="A129" s="95" t="s">
        <v>41</v>
      </c>
      <c r="B129" s="95"/>
      <c r="C129" s="44">
        <f>C128+C116+C103+C90+C78+C66+C54+C42+C30+C18</f>
        <v>11240</v>
      </c>
      <c r="D129" s="42">
        <f>D128+D116+D103+D90+D78+D66+D54+D42+D30+D18</f>
        <v>382.03999999999996</v>
      </c>
      <c r="E129" s="42">
        <f>E128+E116+E103+E90+E78+E66+E54+E42+E30+E18</f>
        <v>411.60999999999996</v>
      </c>
      <c r="F129" s="42">
        <f>F128+F116+F103+F90+F78+F66+F54+F42+F30+F18</f>
        <v>1539.86</v>
      </c>
      <c r="G129" s="42">
        <f>G128+G116+G103+G90+G78+G66+G54+G42+G30+G18</f>
        <v>11404.109999999999</v>
      </c>
      <c r="H129" s="43"/>
    </row>
    <row r="130" spans="1:8" s="5" customFormat="1" x14ac:dyDescent="0.2">
      <c r="A130" s="79" t="s">
        <v>42</v>
      </c>
      <c r="B130" s="79"/>
      <c r="C130" s="9">
        <f>C129/10</f>
        <v>1124</v>
      </c>
      <c r="D130" s="45">
        <f>D129/10</f>
        <v>38.203999999999994</v>
      </c>
      <c r="E130" s="45">
        <f>E129/10</f>
        <v>41.160999999999994</v>
      </c>
      <c r="F130" s="45">
        <f>F129/10</f>
        <v>153.98599999999999</v>
      </c>
      <c r="G130" s="45">
        <f>G129/10</f>
        <v>1140.4109999999998</v>
      </c>
      <c r="H130" s="36"/>
    </row>
    <row r="131" spans="1:8" s="13" customFormat="1" ht="30" customHeight="1" thickBot="1" x14ac:dyDescent="0.25">
      <c r="A131" s="94"/>
      <c r="B131" s="94"/>
      <c r="C131" s="12"/>
      <c r="D131" s="3"/>
      <c r="E131" s="3"/>
      <c r="F131" s="3"/>
      <c r="G131" s="3"/>
      <c r="H131" s="41"/>
    </row>
    <row r="132" spans="1:8" ht="25.5" x14ac:dyDescent="0.2">
      <c r="B132" s="62" t="s">
        <v>49</v>
      </c>
      <c r="C132" s="18" t="s">
        <v>44</v>
      </c>
    </row>
    <row r="133" spans="1:8" x14ac:dyDescent="0.2">
      <c r="B133" s="63" t="s">
        <v>45</v>
      </c>
      <c r="C133" s="15">
        <v>500</v>
      </c>
    </row>
    <row r="134" spans="1:8" x14ac:dyDescent="0.2">
      <c r="B134" s="63" t="s">
        <v>46</v>
      </c>
      <c r="C134" s="15">
        <v>700</v>
      </c>
    </row>
    <row r="135" spans="1:8" ht="13.5" thickBot="1" x14ac:dyDescent="0.25">
      <c r="B135" s="64"/>
      <c r="C135" s="19"/>
    </row>
    <row r="136" spans="1:8" ht="12.75" customHeight="1" x14ac:dyDescent="0.2">
      <c r="A136" s="16"/>
      <c r="B136" s="62" t="s">
        <v>47</v>
      </c>
      <c r="C136" s="20"/>
    </row>
    <row r="137" spans="1:8" ht="12.75" customHeight="1" thickBot="1" x14ac:dyDescent="0.25">
      <c r="A137" s="16"/>
      <c r="B137" s="65" t="s">
        <v>48</v>
      </c>
      <c r="C137" s="21"/>
    </row>
    <row r="138" spans="1:8" ht="12.75" customHeight="1" thickBot="1" x14ac:dyDescent="0.25">
      <c r="A138" s="16"/>
      <c r="B138" s="66"/>
      <c r="C138" s="23"/>
    </row>
    <row r="139" spans="1:8" x14ac:dyDescent="0.2">
      <c r="A139" s="17"/>
      <c r="B139" s="67" t="s">
        <v>50</v>
      </c>
      <c r="C139" s="18" t="s">
        <v>44</v>
      </c>
    </row>
    <row r="140" spans="1:8" x14ac:dyDescent="0.2">
      <c r="B140" s="68" t="s">
        <v>51</v>
      </c>
      <c r="C140" s="24">
        <f>(C121+C109+C96+C84+C72+C60+C47+C35+C23+C11)/10</f>
        <v>452</v>
      </c>
    </row>
    <row r="141" spans="1:8" x14ac:dyDescent="0.2">
      <c r="B141" s="68" t="s">
        <v>52</v>
      </c>
      <c r="C141" s="24">
        <f>(C127+C115+C102+C89+C77+C65+C53+C41+C29+C17)/10</f>
        <v>672</v>
      </c>
    </row>
    <row r="142" spans="1:8" ht="13.5" thickBot="1" x14ac:dyDescent="0.25">
      <c r="B142" s="69"/>
      <c r="C142" s="25"/>
    </row>
    <row r="143" spans="1:8" x14ac:dyDescent="0.2">
      <c r="C143" s="22">
        <f>SUM(C140:C142)</f>
        <v>1124</v>
      </c>
    </row>
    <row r="145" spans="2:8" x14ac:dyDescent="0.2">
      <c r="B145" s="71" t="s">
        <v>51</v>
      </c>
      <c r="C145" s="37"/>
      <c r="D145" s="46">
        <f>(D121+D109+D96+D84+D72+D60+D47+D35+D23+D11)/10</f>
        <v>15.007999999999996</v>
      </c>
      <c r="E145" s="46">
        <f>(E121+E109+E96+E84+E72+E60+E47+E35+E23+E11)/10</f>
        <v>17.579000000000001</v>
      </c>
      <c r="F145" s="46">
        <f>(F121+F109+F96+F84+F72+F60+F47+F35+F23+F11)/10</f>
        <v>65.417999999999992</v>
      </c>
      <c r="G145" s="46">
        <f>(G121+G109+G96+G84+G72+G60+G47+G35+G23+G11)/10</f>
        <v>479.9910000000001</v>
      </c>
      <c r="H145"/>
    </row>
    <row r="146" spans="2:8" x14ac:dyDescent="0.2">
      <c r="B146" s="71" t="s">
        <v>64</v>
      </c>
      <c r="C146" s="37"/>
      <c r="D146" s="37"/>
      <c r="E146" s="37"/>
      <c r="F146" s="35"/>
      <c r="G146" s="48">
        <f>G145/2350</f>
        <v>0.20425148936170218</v>
      </c>
      <c r="H146"/>
    </row>
    <row r="147" spans="2:8" x14ac:dyDescent="0.2">
      <c r="B147" s="71" t="s">
        <v>65</v>
      </c>
      <c r="C147" s="37"/>
      <c r="D147" s="37"/>
      <c r="E147" s="37"/>
      <c r="F147" s="35"/>
      <c r="G147" s="49"/>
      <c r="H147"/>
    </row>
    <row r="148" spans="2:8" x14ac:dyDescent="0.2">
      <c r="B148" s="71" t="s">
        <v>66</v>
      </c>
      <c r="C148" s="37"/>
      <c r="D148" s="46">
        <f>(D127+D115+D102+D89+D77+D65+D53+D41+D29+D17)/10</f>
        <v>23.195999999999998</v>
      </c>
      <c r="E148" s="46">
        <f>(E127+E115+E102+E89+E77+E65+E53+E41+E29+E17)/10</f>
        <v>23.582000000000001</v>
      </c>
      <c r="F148" s="46">
        <f>(F127+F115+F102+F89+F77+F65+F53+F41+F29+F17)/10</f>
        <v>88.567999999999998</v>
      </c>
      <c r="G148" s="46">
        <f>(G127+G115+G102+G89+G77+G65+G53+G41+G29+G17)/10</f>
        <v>660.42</v>
      </c>
      <c r="H148"/>
    </row>
    <row r="149" spans="2:8" x14ac:dyDescent="0.2">
      <c r="B149" s="71"/>
      <c r="C149" s="37"/>
      <c r="D149" s="37"/>
      <c r="E149" s="37"/>
      <c r="F149" s="35"/>
      <c r="G149" s="48">
        <f>G148/2350</f>
        <v>0.28102978723404254</v>
      </c>
      <c r="H149"/>
    </row>
    <row r="150" spans="2:8" x14ac:dyDescent="0.2">
      <c r="B150" s="71"/>
      <c r="C150" s="37"/>
      <c r="D150" s="46"/>
      <c r="E150" s="46"/>
      <c r="F150" s="46"/>
      <c r="G150" s="46"/>
      <c r="H150"/>
    </row>
    <row r="151" spans="2:8" x14ac:dyDescent="0.2">
      <c r="B151" s="71"/>
      <c r="C151" s="47"/>
      <c r="D151" s="37"/>
      <c r="E151" s="37"/>
      <c r="F151" s="37"/>
      <c r="G151" s="50"/>
    </row>
    <row r="152" spans="2:8" x14ac:dyDescent="0.2">
      <c r="B152" s="71" t="s">
        <v>94</v>
      </c>
      <c r="C152" s="47"/>
      <c r="D152" s="46">
        <f>D150+D148+D145</f>
        <v>38.203999999999994</v>
      </c>
      <c r="E152" s="46">
        <f t="shared" ref="E152:G152" si="1">E150+E148+E145</f>
        <v>41.161000000000001</v>
      </c>
      <c r="F152" s="46">
        <f t="shared" si="1"/>
        <v>153.98599999999999</v>
      </c>
      <c r="G152" s="46">
        <f t="shared" si="1"/>
        <v>1140.4110000000001</v>
      </c>
    </row>
    <row r="153" spans="2:8" x14ac:dyDescent="0.2">
      <c r="B153" s="72"/>
      <c r="C153" s="47"/>
      <c r="D153" s="37"/>
      <c r="E153" s="37"/>
      <c r="F153" s="37"/>
      <c r="G153" s="50">
        <f>G152/2350</f>
        <v>0.48528127659574471</v>
      </c>
    </row>
  </sheetData>
  <mergeCells count="69">
    <mergeCell ref="A129:B129"/>
    <mergeCell ref="A130:B130"/>
    <mergeCell ref="A128:B128"/>
    <mergeCell ref="H4:H5"/>
    <mergeCell ref="A6:H6"/>
    <mergeCell ref="A19:H19"/>
    <mergeCell ref="A31:H31"/>
    <mergeCell ref="A43:H43"/>
    <mergeCell ref="G4:G5"/>
    <mergeCell ref="D4:F4"/>
    <mergeCell ref="A11:B11"/>
    <mergeCell ref="A30:B30"/>
    <mergeCell ref="A17:B17"/>
    <mergeCell ref="A18:B18"/>
    <mergeCell ref="A23:B23"/>
    <mergeCell ref="A4:A5"/>
    <mergeCell ref="A127:B127"/>
    <mergeCell ref="A109:B109"/>
    <mergeCell ref="A115:B115"/>
    <mergeCell ref="A116:B116"/>
    <mergeCell ref="A117:C117"/>
    <mergeCell ref="A118:A120"/>
    <mergeCell ref="A121:B121"/>
    <mergeCell ref="A110:A114"/>
    <mergeCell ref="A122:A126"/>
    <mergeCell ref="A131:B131"/>
    <mergeCell ref="A54:B54"/>
    <mergeCell ref="A56:A59"/>
    <mergeCell ref="A60:B60"/>
    <mergeCell ref="A65:B65"/>
    <mergeCell ref="A66:B66"/>
    <mergeCell ref="A55:H55"/>
    <mergeCell ref="A103:B103"/>
    <mergeCell ref="A104:H104"/>
    <mergeCell ref="A89:B89"/>
    <mergeCell ref="A68:A71"/>
    <mergeCell ref="A72:B72"/>
    <mergeCell ref="A102:B102"/>
    <mergeCell ref="A90:B90"/>
    <mergeCell ref="A91:C91"/>
    <mergeCell ref="A92:A95"/>
    <mergeCell ref="C4:C5"/>
    <mergeCell ref="A53:B53"/>
    <mergeCell ref="A35:B35"/>
    <mergeCell ref="A41:B41"/>
    <mergeCell ref="A42:B42"/>
    <mergeCell ref="A47:B47"/>
    <mergeCell ref="A29:B29"/>
    <mergeCell ref="A7:A10"/>
    <mergeCell ref="A12:A16"/>
    <mergeCell ref="A20:A22"/>
    <mergeCell ref="A24:A28"/>
    <mergeCell ref="A36:A40"/>
    <mergeCell ref="B4:B5"/>
    <mergeCell ref="A32:A34"/>
    <mergeCell ref="A44:A46"/>
    <mergeCell ref="A80:A83"/>
    <mergeCell ref="A105:A108"/>
    <mergeCell ref="A48:A52"/>
    <mergeCell ref="A61:A64"/>
    <mergeCell ref="A73:A76"/>
    <mergeCell ref="A85:A88"/>
    <mergeCell ref="A97:A101"/>
    <mergeCell ref="A67:H67"/>
    <mergeCell ref="A77:B77"/>
    <mergeCell ref="A78:B78"/>
    <mergeCell ref="A84:B84"/>
    <mergeCell ref="A79:H79"/>
    <mergeCell ref="A96:B96"/>
  </mergeCells>
  <pageMargins left="0.7" right="0.7" top="0.75" bottom="0.75" header="0.3" footer="0.3"/>
  <pageSetup paperSize="9" scale="60" orientation="portrait" r:id="rId1"/>
  <rowBreaks count="2" manualBreakCount="2">
    <brk id="4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Дотация 58,90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2023-10-02T13:20:05Z</cp:lastPrinted>
  <dcterms:created xsi:type="dcterms:W3CDTF">2010-09-29T09:10:17Z</dcterms:created>
  <dcterms:modified xsi:type="dcterms:W3CDTF">2023-10-31T05:33:38Z</dcterms:modified>
</cp:coreProperties>
</file>