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wnloads\"/>
    </mc:Choice>
  </mc:AlternateContent>
  <bookViews>
    <workbookView xWindow="0" yWindow="0" windowWidth="20400" windowHeight="7755"/>
  </bookViews>
  <sheets>
    <sheet name="7-11 лет " sheetId="4" r:id="rId1"/>
  </sheets>
  <calcPr calcId="152511" concurrentCalc="0"/>
</workbook>
</file>

<file path=xl/calcChain.xml><?xml version="1.0" encoding="utf-8"?>
<calcChain xmlns="http://schemas.openxmlformats.org/spreadsheetml/2006/main">
  <c r="E209" i="4" l="1"/>
  <c r="G137" i="4"/>
  <c r="F137" i="4"/>
  <c r="E137" i="4"/>
  <c r="D137" i="4"/>
  <c r="C137" i="4"/>
  <c r="G178" i="4"/>
  <c r="D178" i="4"/>
  <c r="E178" i="4"/>
  <c r="F178" i="4"/>
  <c r="C178" i="4"/>
  <c r="C187" i="4"/>
  <c r="C190" i="4"/>
  <c r="D74" i="4"/>
  <c r="E74" i="4"/>
  <c r="F74" i="4"/>
  <c r="G74" i="4"/>
  <c r="C74" i="4"/>
  <c r="D53" i="4"/>
  <c r="E53" i="4"/>
  <c r="F53" i="4"/>
  <c r="G53" i="4"/>
  <c r="C53" i="4"/>
  <c r="D187" i="4"/>
  <c r="E187" i="4"/>
  <c r="F187" i="4"/>
  <c r="G187" i="4"/>
  <c r="D206" i="4"/>
  <c r="E206" i="4"/>
  <c r="F206" i="4"/>
  <c r="G206" i="4"/>
  <c r="C206" i="4"/>
  <c r="D166" i="4"/>
  <c r="E166" i="4"/>
  <c r="F166" i="4"/>
  <c r="G166" i="4"/>
  <c r="C166" i="4"/>
  <c r="D145" i="4"/>
  <c r="E145" i="4"/>
  <c r="F145" i="4"/>
  <c r="G145" i="4"/>
  <c r="C145" i="4"/>
  <c r="D124" i="4"/>
  <c r="E124" i="4"/>
  <c r="F124" i="4"/>
  <c r="G124" i="4"/>
  <c r="C124" i="4"/>
  <c r="G103" i="4"/>
  <c r="D103" i="4"/>
  <c r="E103" i="4"/>
  <c r="F103" i="4"/>
  <c r="C103" i="4"/>
  <c r="D83" i="4"/>
  <c r="E83" i="4"/>
  <c r="F83" i="4"/>
  <c r="G83" i="4"/>
  <c r="C83" i="4"/>
  <c r="F62" i="4"/>
  <c r="G62" i="4"/>
  <c r="D62" i="4"/>
  <c r="E62" i="4"/>
  <c r="C62" i="4"/>
  <c r="G42" i="4"/>
  <c r="F42" i="4"/>
  <c r="E42" i="4"/>
  <c r="D42" i="4"/>
  <c r="C42" i="4"/>
  <c r="D33" i="4"/>
  <c r="E33" i="4"/>
  <c r="F33" i="4"/>
  <c r="G33" i="4"/>
  <c r="C33" i="4"/>
  <c r="C26" i="4"/>
  <c r="G23" i="4"/>
  <c r="F23" i="4"/>
  <c r="E23" i="4"/>
  <c r="D23" i="4"/>
  <c r="C23" i="4"/>
  <c r="G14" i="4"/>
  <c r="F14" i="4"/>
  <c r="D14" i="4"/>
  <c r="E14" i="4"/>
  <c r="C14" i="4"/>
  <c r="C191" i="4"/>
  <c r="C27" i="4"/>
  <c r="F209" i="4"/>
  <c r="G209" i="4"/>
  <c r="D209" i="4"/>
  <c r="E197" i="4"/>
  <c r="F197" i="4"/>
  <c r="F210" i="4"/>
  <c r="G197" i="4"/>
  <c r="D197" i="4"/>
  <c r="E190" i="4"/>
  <c r="F190" i="4"/>
  <c r="G190" i="4"/>
  <c r="D190" i="4"/>
  <c r="E169" i="4"/>
  <c r="F169" i="4"/>
  <c r="G169" i="4"/>
  <c r="D169" i="4"/>
  <c r="E157" i="4"/>
  <c r="F157" i="4"/>
  <c r="G157" i="4"/>
  <c r="D157" i="4"/>
  <c r="D170" i="4"/>
  <c r="E148" i="4"/>
  <c r="F148" i="4"/>
  <c r="G148" i="4"/>
  <c r="D148" i="4"/>
  <c r="G149" i="4"/>
  <c r="E127" i="4"/>
  <c r="F127" i="4"/>
  <c r="G127" i="4"/>
  <c r="D127" i="4"/>
  <c r="E116" i="4"/>
  <c r="E128" i="4"/>
  <c r="F116" i="4"/>
  <c r="F128" i="4"/>
  <c r="G116" i="4"/>
  <c r="G128" i="4"/>
  <c r="D116" i="4"/>
  <c r="E106" i="4"/>
  <c r="E95" i="4"/>
  <c r="E107" i="4"/>
  <c r="F106" i="4"/>
  <c r="G106" i="4"/>
  <c r="D106" i="4"/>
  <c r="F95" i="4"/>
  <c r="G95" i="4"/>
  <c r="D95" i="4"/>
  <c r="E86" i="4"/>
  <c r="E87" i="4"/>
  <c r="F86" i="4"/>
  <c r="G86" i="4"/>
  <c r="D86" i="4"/>
  <c r="E65" i="4"/>
  <c r="E66" i="4"/>
  <c r="F65" i="4"/>
  <c r="G65" i="4"/>
  <c r="D65" i="4"/>
  <c r="E45" i="4"/>
  <c r="F45" i="4"/>
  <c r="G45" i="4"/>
  <c r="G46" i="4"/>
  <c r="D45" i="4"/>
  <c r="E46" i="4"/>
  <c r="G66" i="4"/>
  <c r="F170" i="4"/>
  <c r="D191" i="4"/>
  <c r="F191" i="4"/>
  <c r="D210" i="4"/>
  <c r="G87" i="4"/>
  <c r="E149" i="4"/>
  <c r="E26" i="4"/>
  <c r="F26" i="4"/>
  <c r="G26" i="4"/>
  <c r="D26" i="4"/>
  <c r="E230" i="4"/>
  <c r="F230" i="4"/>
  <c r="G230" i="4"/>
  <c r="G231" i="4"/>
  <c r="D230" i="4"/>
  <c r="C209" i="4"/>
  <c r="C197" i="4"/>
  <c r="C169" i="4"/>
  <c r="C157" i="4"/>
  <c r="C148" i="4"/>
  <c r="C127" i="4"/>
  <c r="C116" i="4"/>
  <c r="C106" i="4"/>
  <c r="C95" i="4"/>
  <c r="C86" i="4"/>
  <c r="C65" i="4"/>
  <c r="C66" i="4"/>
  <c r="C45" i="4"/>
  <c r="E170" i="4"/>
  <c r="G210" i="4"/>
  <c r="E210" i="4"/>
  <c r="D149" i="4"/>
  <c r="E191" i="4"/>
  <c r="E232" i="4"/>
  <c r="E227" i="4"/>
  <c r="D227" i="4"/>
  <c r="G191" i="4"/>
  <c r="D87" i="4"/>
  <c r="G232" i="4"/>
  <c r="G233" i="4"/>
  <c r="D232" i="4"/>
  <c r="F232" i="4"/>
  <c r="D107" i="4"/>
  <c r="F227" i="4"/>
  <c r="F234" i="4"/>
  <c r="G170" i="4"/>
  <c r="G227" i="4"/>
  <c r="G228" i="4"/>
  <c r="G107" i="4"/>
  <c r="D66" i="4"/>
  <c r="C149" i="4"/>
  <c r="C170" i="4"/>
  <c r="C210" i="4"/>
  <c r="F87" i="4"/>
  <c r="D27" i="4"/>
  <c r="D46" i="4"/>
  <c r="F46" i="4"/>
  <c r="F66" i="4"/>
  <c r="F107" i="4"/>
  <c r="D128" i="4"/>
  <c r="C46" i="4"/>
  <c r="C87" i="4"/>
  <c r="C107" i="4"/>
  <c r="C128" i="4"/>
  <c r="C222" i="4"/>
  <c r="G27" i="4"/>
  <c r="E27" i="4"/>
  <c r="F149" i="4"/>
  <c r="F27" i="4"/>
  <c r="D234" i="4"/>
  <c r="C223" i="4"/>
  <c r="E211" i="4"/>
  <c r="E212" i="4"/>
  <c r="E234" i="4"/>
  <c r="G211" i="4"/>
  <c r="G212" i="4"/>
  <c r="G234" i="4"/>
  <c r="G235" i="4"/>
  <c r="F211" i="4"/>
  <c r="F212" i="4"/>
  <c r="D211" i="4"/>
  <c r="D212" i="4"/>
  <c r="C211" i="4"/>
  <c r="C212" i="4"/>
  <c r="C224" i="4"/>
  <c r="C225" i="4"/>
</calcChain>
</file>

<file path=xl/sharedStrings.xml><?xml version="1.0" encoding="utf-8"?>
<sst xmlns="http://schemas.openxmlformats.org/spreadsheetml/2006/main" count="349" uniqueCount="133">
  <si>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</si>
  <si>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</si>
  <si>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</si>
  <si>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</si>
  <si>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</si>
  <si>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</si>
  <si>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</si>
  <si>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</si>
  <si>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</si>
  <si>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</si>
  <si>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</si>
  <si>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</si>
  <si>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</si>
  <si>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</si>
  <si>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</si>
  <si>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</si>
  <si>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</si>
  <si>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</si>
  <si>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</si>
  <si>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</si>
  <si>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</si>
  <si>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</si>
  <si>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</si>
  <si>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</si>
  <si>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</si>
  <si>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</si>
  <si>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</si>
  <si>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</si>
  <si>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</si>
  <si>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</si>
  <si>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</si>
  <si>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</si>
  <si>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</si>
  <si>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</si>
  <si>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</si>
  <si>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</si>
  <si>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</si>
  <si>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</si>
  <si>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</si>
  <si>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</si>
  <si>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</si>
  <si>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</si>
  <si>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</si>
  <si>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</si>
  <si>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</si>
  <si>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</si>
  <si>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</si>
  <si>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</si>
  <si>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</si>
  <si>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</si>
  <si>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</si>
  <si>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</si>
  <si>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</si>
  <si>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</si>
  <si>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</si>
  <si>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</si>
  <si>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</si>
  <si>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</si>
  <si>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</si>
  <si>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</si>
  <si>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</si>
  <si>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</si>
  <si>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</si>
  <si>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</si>
  <si>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</si>
  <si>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</si>
  <si>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</si>
  <si>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</si>
  <si>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</si>
  <si>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</si>
  <si>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</si>
  <si>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</si>
  <si>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</si>
  <si>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</si>
  <si>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</si>
  <si>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</si>
  <si>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</si>
  <si>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</si>
  <si>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</si>
  <si>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</si>
  <si>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</si>
  <si>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</si>
  <si>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</si>
  <si>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</si>
  <si>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</si>
  <si>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</si>
  <si>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</si>
  <si>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</si>
  <si>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</si>
  <si>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</si>
  <si>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</si>
  <si>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</si>
  <si>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</si>
  <si>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Кисель из ягод</t>
  </si>
  <si>
    <t>Сок фруктовый, плодовый, ягодный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</si>
  <si>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</si>
  <si>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</si>
  <si>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</si>
  <si>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</si>
  <si>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Булочка фруктовая / Кондитерские изделия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</si>
  <si>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</si>
  <si>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</si>
  <si>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</si>
  <si>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Булочка домашняя / Кондитерские изделия</t>
  </si>
  <si>
    <t>Щи из свежей капусты с картофелем на м/к бульоне</t>
  </si>
  <si>
    <t>Булочка дорожная с повидлом / Кондитерские изделия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</si>
  <si>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</si>
  <si>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</si>
  <si>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</si>
  <si>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</si>
  <si>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</si>
  <si>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</si>
  <si>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</si>
  <si>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</si>
  <si>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</si>
  <si>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</si>
  <si>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</si>
  <si>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Суфле из кур с соусом / Биточки мясные Нежные с соусом (60/30)</t>
  </si>
  <si>
    <t>Биточки рыбные с соусом/Котлеты рыбные из минтая Фирменныес соусом    (60/30)</t>
  </si>
  <si>
    <t>Шницели куриные, припущенные с соусом/Котлеты куриные, припущенные с соусом  (60/30)</t>
  </si>
  <si>
    <t>Тефтели из говядины "ежики" с соусом / Тефтели мясные с соусом  (60/30)</t>
  </si>
  <si>
    <t>Плюшка Московская</t>
  </si>
  <si>
    <t>Булочка сахарная</t>
  </si>
  <si>
    <t>Запеканка из творога с молоком сгущёным (150/50)</t>
  </si>
  <si>
    <t>Булочка Веснушка</t>
  </si>
  <si>
    <t>617/ПР</t>
  </si>
  <si>
    <t>406.2/ПР</t>
  </si>
  <si>
    <t>Рыба, тушенная в томатном соусе с овощами  (60/30)/Котлета рыбная из минтая Фирменная с соусом (60/30)</t>
  </si>
  <si>
    <t>294/243</t>
  </si>
  <si>
    <t>769/ПР</t>
  </si>
  <si>
    <t>243/505</t>
  </si>
  <si>
    <t>628/ПР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</si>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</sst>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0" fontId="0" fillId="0" borderId="3" xfId="0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NumberForma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10" xfId="0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wrapText="1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0" xfId="0" applyFill="1" applyAlignment="1">
      <alignment wrapText="1"/>
    </xf>
    <xf numFmtId="0" fontId="4" fillId="2" borderId="3" xfId="0" applyFont="1" applyFill="1" applyBorder="1"/>
    <xf numFmtId="0" fontId="0" fillId="2" borderId="3" xfId="0" applyFont="1" applyFill="1" applyBorder="1" applyAlignment="1">
      <alignment wrapText="1"/>
    </xf>
    <xf numFmtId="0" fontId="0" fillId="3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5"/>
  <sheetViews>
    <sheetView tabSelected="1" view="pageBreakPreview" topLeftCell="A70" zoomScale="60" zoomScaleNormal="100" workbookViewId="0">
      <selection activeCell="D75" sqref="D75"/>
    </sheetView>
  </sheetViews>
  <sheetFormatPr defaultRowHeight="12.75" x14ac:dyDescent="0.2"/>
  <cols>
    <col min="1" max="1" width="12" style="7" customWidth="1"/>
    <col min="2" max="2" width="56.85546875" style="72" customWidth="1"/>
    <col min="3" max="3" width="10.7109375" style="10" customWidth="1"/>
    <col min="4" max="4" width="10.85546875" style="29" customWidth="1"/>
    <col min="5" max="5" width="9.42578125" style="29" customWidth="1"/>
    <col min="6" max="6" width="10.85546875" style="29" customWidth="1"/>
    <col min="7" max="7" width="11.42578125" style="29" customWidth="1"/>
    <col min="8" max="8" width="10.7109375" style="38" customWidth="1"/>
  </cols>
  <sheetData>
    <row r="1" spans="1:8" x14ac:dyDescent="0.2">
      <c r="B1" s="60" t="s">
        <v>92</v>
      </c>
    </row>
    <row r="2" spans="1:8" s="1" customFormat="1" ht="28.5" customHeight="1" x14ac:dyDescent="0.2">
      <c r="A2" s="6" t="s">
        <v>3</v>
      </c>
      <c r="B2" s="61" t="s">
        <v>98</v>
      </c>
      <c r="C2" s="2"/>
      <c r="D2" s="28"/>
      <c r="E2" s="28"/>
      <c r="F2" s="28"/>
      <c r="G2" s="28"/>
      <c r="H2" s="39"/>
    </row>
    <row r="3" spans="1:8" s="3" customFormat="1" ht="38.25" customHeight="1" x14ac:dyDescent="0.2">
      <c r="A3" s="88" t="s">
        <v>0</v>
      </c>
      <c r="B3" s="89" t="s">
        <v>1</v>
      </c>
      <c r="C3" s="98" t="s">
        <v>2</v>
      </c>
      <c r="D3" s="83" t="s">
        <v>75</v>
      </c>
      <c r="E3" s="83"/>
      <c r="F3" s="83"/>
      <c r="G3" s="83" t="s">
        <v>71</v>
      </c>
      <c r="H3" s="77" t="s">
        <v>76</v>
      </c>
    </row>
    <row r="4" spans="1:8" s="4" customFormat="1" ht="13.5" customHeight="1" x14ac:dyDescent="0.2">
      <c r="A4" s="88"/>
      <c r="B4" s="89"/>
      <c r="C4" s="98"/>
      <c r="D4" s="26" t="s">
        <v>72</v>
      </c>
      <c r="E4" s="26" t="s">
        <v>73</v>
      </c>
      <c r="F4" s="26" t="s">
        <v>74</v>
      </c>
      <c r="G4" s="83"/>
      <c r="H4" s="77"/>
    </row>
    <row r="5" spans="1:8" s="5" customFormat="1" ht="12.75" customHeight="1" x14ac:dyDescent="0.2">
      <c r="A5" s="78" t="s">
        <v>4</v>
      </c>
      <c r="B5" s="78"/>
      <c r="C5" s="78"/>
      <c r="D5" s="78"/>
      <c r="E5" s="78"/>
      <c r="F5" s="78"/>
      <c r="G5" s="78"/>
      <c r="H5" s="78"/>
    </row>
    <row r="6" spans="1:8" ht="12.75" customHeight="1" x14ac:dyDescent="0.2">
      <c r="A6" s="99" t="s">
        <v>5</v>
      </c>
      <c r="B6" s="62" t="s">
        <v>89</v>
      </c>
      <c r="C6" s="27">
        <v>200</v>
      </c>
      <c r="D6" s="30">
        <v>5.8</v>
      </c>
      <c r="E6" s="30">
        <v>6.9</v>
      </c>
      <c r="F6" s="30">
        <v>36.1</v>
      </c>
      <c r="G6" s="30">
        <v>220.2</v>
      </c>
      <c r="H6" s="35">
        <v>175</v>
      </c>
    </row>
    <row r="7" spans="1:8" x14ac:dyDescent="0.2">
      <c r="A7" s="100"/>
      <c r="B7" s="33" t="s">
        <v>27</v>
      </c>
      <c r="C7" s="13">
        <v>40</v>
      </c>
      <c r="D7" s="30">
        <v>2.6</v>
      </c>
      <c r="E7" s="30">
        <v>0.8</v>
      </c>
      <c r="F7" s="30">
        <v>18.399999999999999</v>
      </c>
      <c r="G7" s="30">
        <v>92</v>
      </c>
      <c r="H7" s="35" t="s">
        <v>77</v>
      </c>
    </row>
    <row r="8" spans="1:8" x14ac:dyDescent="0.2">
      <c r="A8" s="100"/>
      <c r="B8" s="33" t="s">
        <v>28</v>
      </c>
      <c r="C8" s="13">
        <v>10</v>
      </c>
      <c r="D8" s="30">
        <v>2.2999999999999998</v>
      </c>
      <c r="E8" s="30">
        <v>2.95</v>
      </c>
      <c r="F8" s="30">
        <v>0</v>
      </c>
      <c r="G8" s="30">
        <v>47</v>
      </c>
      <c r="H8" s="35">
        <v>15</v>
      </c>
    </row>
    <row r="9" spans="1:8" x14ac:dyDescent="0.2">
      <c r="A9" s="100"/>
      <c r="B9" s="33" t="s">
        <v>29</v>
      </c>
      <c r="C9" s="13">
        <v>10</v>
      </c>
      <c r="D9" s="30">
        <v>0.1</v>
      </c>
      <c r="E9" s="30">
        <v>7.2</v>
      </c>
      <c r="F9" s="30">
        <v>0.13</v>
      </c>
      <c r="G9" s="30">
        <v>65.72</v>
      </c>
      <c r="H9" s="35">
        <v>14</v>
      </c>
    </row>
    <row r="10" spans="1:8" x14ac:dyDescent="0.2">
      <c r="A10" s="100"/>
      <c r="B10" s="33" t="s">
        <v>7</v>
      </c>
      <c r="C10" s="13">
        <v>200</v>
      </c>
      <c r="D10" s="30">
        <v>0.2</v>
      </c>
      <c r="E10" s="30">
        <v>0.1</v>
      </c>
      <c r="F10" s="30">
        <v>15</v>
      </c>
      <c r="G10" s="30">
        <v>60</v>
      </c>
      <c r="H10" s="35">
        <v>376</v>
      </c>
    </row>
    <row r="11" spans="1:8" x14ac:dyDescent="0.2">
      <c r="A11" s="100"/>
      <c r="B11" s="33" t="s">
        <v>78</v>
      </c>
      <c r="C11" s="13">
        <v>40</v>
      </c>
      <c r="D11" s="30">
        <v>5.0999999999999996</v>
      </c>
      <c r="E11" s="30">
        <v>4.5999999999999996</v>
      </c>
      <c r="F11" s="30">
        <v>0.3</v>
      </c>
      <c r="G11" s="30">
        <v>63</v>
      </c>
      <c r="H11" s="35">
        <v>209</v>
      </c>
    </row>
    <row r="12" spans="1:8" x14ac:dyDescent="0.2">
      <c r="A12" s="100"/>
      <c r="B12" s="58" t="s">
        <v>132</v>
      </c>
      <c r="C12" s="59">
        <v>95</v>
      </c>
      <c r="D12" s="75">
        <v>4.3</v>
      </c>
      <c r="E12" s="75">
        <v>3</v>
      </c>
      <c r="F12" s="75">
        <v>12.3</v>
      </c>
      <c r="G12" s="75">
        <v>106</v>
      </c>
      <c r="H12" s="76" t="s">
        <v>77</v>
      </c>
    </row>
    <row r="13" spans="1:8" x14ac:dyDescent="0.2">
      <c r="A13" s="101"/>
      <c r="B13" s="33" t="s">
        <v>6</v>
      </c>
      <c r="C13" s="25">
        <v>100</v>
      </c>
      <c r="D13" s="30">
        <v>1.4</v>
      </c>
      <c r="E13" s="30">
        <v>0.3</v>
      </c>
      <c r="F13" s="30">
        <v>16</v>
      </c>
      <c r="G13" s="30">
        <v>72.3</v>
      </c>
      <c r="H13" s="35" t="s">
        <v>77</v>
      </c>
    </row>
    <row r="14" spans="1:8" s="5" customFormat="1" x14ac:dyDescent="0.2">
      <c r="A14" s="84" t="s">
        <v>8</v>
      </c>
      <c r="B14" s="85"/>
      <c r="C14" s="8">
        <f>SUM(C6:C13)</f>
        <v>695</v>
      </c>
      <c r="D14" s="8">
        <f>SUM(D6:D13)</f>
        <v>21.799999999999997</v>
      </c>
      <c r="E14" s="8">
        <f>SUM(E6:E13)</f>
        <v>25.850000000000005</v>
      </c>
      <c r="F14" s="8">
        <f>SUM(F6:F13)</f>
        <v>98.22999999999999</v>
      </c>
      <c r="G14" s="8">
        <f>SUM(G6:G13)</f>
        <v>726.21999999999991</v>
      </c>
      <c r="H14" s="36"/>
    </row>
    <row r="15" spans="1:8" s="5" customFormat="1" x14ac:dyDescent="0.2">
      <c r="A15" s="102" t="s">
        <v>9</v>
      </c>
      <c r="B15" s="33" t="s">
        <v>6</v>
      </c>
      <c r="C15" s="25">
        <v>100</v>
      </c>
      <c r="D15" s="30">
        <v>1.4</v>
      </c>
      <c r="E15" s="30">
        <v>0.3</v>
      </c>
      <c r="F15" s="30">
        <v>16</v>
      </c>
      <c r="G15" s="30">
        <v>72.3</v>
      </c>
      <c r="H15" s="35" t="s">
        <v>77</v>
      </c>
    </row>
    <row r="16" spans="1:8" x14ac:dyDescent="0.2">
      <c r="A16" s="103"/>
      <c r="B16" s="33" t="s">
        <v>10</v>
      </c>
      <c r="C16" s="13">
        <v>200</v>
      </c>
      <c r="D16" s="30">
        <v>5.88</v>
      </c>
      <c r="E16" s="30">
        <v>5</v>
      </c>
      <c r="F16" s="30">
        <v>14.13</v>
      </c>
      <c r="G16" s="30">
        <v>125</v>
      </c>
      <c r="H16" s="35">
        <v>82</v>
      </c>
    </row>
    <row r="17" spans="1:8" x14ac:dyDescent="0.2">
      <c r="A17" s="103"/>
      <c r="B17" s="33" t="s">
        <v>109</v>
      </c>
      <c r="C17" s="13">
        <v>90</v>
      </c>
      <c r="D17" s="30">
        <v>8.44</v>
      </c>
      <c r="E17" s="30">
        <v>10.029999999999999</v>
      </c>
      <c r="F17" s="30">
        <v>7.7</v>
      </c>
      <c r="G17" s="30">
        <v>135.47</v>
      </c>
      <c r="H17" s="35" t="s">
        <v>87</v>
      </c>
    </row>
    <row r="18" spans="1:8" x14ac:dyDescent="0.2">
      <c r="A18" s="103"/>
      <c r="B18" s="33" t="s">
        <v>11</v>
      </c>
      <c r="C18" s="13">
        <v>150</v>
      </c>
      <c r="D18" s="30">
        <v>5.5</v>
      </c>
      <c r="E18" s="30">
        <v>4.8</v>
      </c>
      <c r="F18" s="30">
        <v>38.299999999999997</v>
      </c>
      <c r="G18" s="30">
        <v>191</v>
      </c>
      <c r="H18" s="35">
        <v>334</v>
      </c>
    </row>
    <row r="19" spans="1:8" x14ac:dyDescent="0.2">
      <c r="A19" s="103"/>
      <c r="B19" s="33" t="s">
        <v>12</v>
      </c>
      <c r="C19" s="13">
        <v>200</v>
      </c>
      <c r="D19" s="30">
        <v>0.6</v>
      </c>
      <c r="E19" s="30">
        <v>0.1</v>
      </c>
      <c r="F19" s="30">
        <v>31.7</v>
      </c>
      <c r="G19" s="30">
        <v>131</v>
      </c>
      <c r="H19" s="35">
        <v>349</v>
      </c>
    </row>
    <row r="20" spans="1:8" x14ac:dyDescent="0.2">
      <c r="A20" s="103"/>
      <c r="B20" s="58" t="s">
        <v>132</v>
      </c>
      <c r="C20" s="59">
        <v>95</v>
      </c>
      <c r="D20" s="75">
        <v>4.3</v>
      </c>
      <c r="E20" s="75">
        <v>3</v>
      </c>
      <c r="F20" s="75">
        <v>12.3</v>
      </c>
      <c r="G20" s="75">
        <v>106</v>
      </c>
      <c r="H20" s="76" t="s">
        <v>77</v>
      </c>
    </row>
    <row r="21" spans="1:8" x14ac:dyDescent="0.2">
      <c r="A21" s="103"/>
      <c r="B21" s="33" t="s">
        <v>13</v>
      </c>
      <c r="C21" s="13">
        <v>30</v>
      </c>
      <c r="D21" s="30">
        <v>3.2</v>
      </c>
      <c r="E21" s="30">
        <v>1.4</v>
      </c>
      <c r="F21" s="30">
        <v>13.1</v>
      </c>
      <c r="G21" s="30">
        <v>82.2</v>
      </c>
      <c r="H21" s="35" t="s">
        <v>77</v>
      </c>
    </row>
    <row r="22" spans="1:8" x14ac:dyDescent="0.2">
      <c r="A22" s="104"/>
      <c r="B22" s="33" t="s">
        <v>14</v>
      </c>
      <c r="C22" s="13">
        <v>30</v>
      </c>
      <c r="D22" s="30">
        <v>2.4</v>
      </c>
      <c r="E22" s="30">
        <v>0.5</v>
      </c>
      <c r="F22" s="30">
        <v>12</v>
      </c>
      <c r="G22" s="30">
        <v>66</v>
      </c>
      <c r="H22" s="35" t="s">
        <v>77</v>
      </c>
    </row>
    <row r="23" spans="1:8" s="5" customFormat="1" x14ac:dyDescent="0.2">
      <c r="A23" s="84" t="s">
        <v>15</v>
      </c>
      <c r="B23" s="85"/>
      <c r="C23" s="8">
        <f>SUM(C15:C22)</f>
        <v>895</v>
      </c>
      <c r="D23" s="31">
        <f>SUM(D15:D22)</f>
        <v>31.72</v>
      </c>
      <c r="E23" s="31">
        <f>SUM(E15:E22)</f>
        <v>25.13</v>
      </c>
      <c r="F23" s="31">
        <f>SUM(F15:F22)</f>
        <v>145.22999999999999</v>
      </c>
      <c r="G23" s="31">
        <f>SUM(G15:G22)</f>
        <v>908.97</v>
      </c>
      <c r="H23" s="36"/>
    </row>
    <row r="24" spans="1:8" x14ac:dyDescent="0.2">
      <c r="A24" s="84" t="s">
        <v>16</v>
      </c>
      <c r="B24" s="33" t="s">
        <v>17</v>
      </c>
      <c r="C24" s="47">
        <v>200</v>
      </c>
      <c r="D24" s="32">
        <v>0.1</v>
      </c>
      <c r="E24" s="30"/>
      <c r="F24" s="30">
        <v>27.9</v>
      </c>
      <c r="G24" s="30">
        <v>111</v>
      </c>
      <c r="H24" s="35">
        <v>396</v>
      </c>
    </row>
    <row r="25" spans="1:8" x14ac:dyDescent="0.2">
      <c r="A25" s="84"/>
      <c r="B25" s="33" t="s">
        <v>18</v>
      </c>
      <c r="C25" s="47">
        <v>100</v>
      </c>
      <c r="D25" s="30">
        <v>4.5999999999999996</v>
      </c>
      <c r="E25" s="30">
        <v>4</v>
      </c>
      <c r="F25" s="30">
        <v>26.8</v>
      </c>
      <c r="G25" s="30">
        <v>162</v>
      </c>
      <c r="H25" s="35">
        <v>738</v>
      </c>
    </row>
    <row r="26" spans="1:8" s="5" customFormat="1" x14ac:dyDescent="0.2">
      <c r="A26" s="84" t="s">
        <v>19</v>
      </c>
      <c r="B26" s="85"/>
      <c r="C26" s="57">
        <f>SUM(C24:C25)</f>
        <v>300</v>
      </c>
      <c r="D26" s="31">
        <f>SUM(D24:D25)</f>
        <v>4.6999999999999993</v>
      </c>
      <c r="E26" s="31">
        <f t="shared" ref="E26:G26" si="0">SUM(E24:E25)</f>
        <v>4</v>
      </c>
      <c r="F26" s="31">
        <f t="shared" si="0"/>
        <v>54.7</v>
      </c>
      <c r="G26" s="31">
        <f t="shared" si="0"/>
        <v>273</v>
      </c>
      <c r="H26" s="36"/>
    </row>
    <row r="27" spans="1:8" s="5" customFormat="1" ht="13.5" thickBot="1" x14ac:dyDescent="0.25">
      <c r="A27" s="86" t="s">
        <v>20</v>
      </c>
      <c r="B27" s="87"/>
      <c r="C27" s="57">
        <f>C26+C23+C14</f>
        <v>1890</v>
      </c>
      <c r="D27" s="34">
        <f>D26+D23+D14</f>
        <v>58.22</v>
      </c>
      <c r="E27" s="34">
        <f>E26+E23+E14</f>
        <v>54.980000000000004</v>
      </c>
      <c r="F27" s="34">
        <f>F26+F23+F14</f>
        <v>298.15999999999997</v>
      </c>
      <c r="G27" s="34">
        <f>G26+G23+G14</f>
        <v>1908.19</v>
      </c>
      <c r="H27" s="40"/>
    </row>
    <row r="28" spans="1:8" s="5" customFormat="1" x14ac:dyDescent="0.2">
      <c r="A28" s="79" t="s">
        <v>21</v>
      </c>
      <c r="B28" s="80"/>
      <c r="C28" s="80"/>
      <c r="D28" s="80"/>
      <c r="E28" s="80"/>
      <c r="F28" s="80"/>
      <c r="G28" s="80"/>
      <c r="H28" s="81"/>
    </row>
    <row r="29" spans="1:8" x14ac:dyDescent="0.2">
      <c r="A29" s="102" t="s">
        <v>5</v>
      </c>
      <c r="B29" s="33" t="s">
        <v>123</v>
      </c>
      <c r="C29" s="25">
        <v>200</v>
      </c>
      <c r="D29" s="30">
        <v>26.6</v>
      </c>
      <c r="E29" s="30">
        <v>13.6</v>
      </c>
      <c r="F29" s="30">
        <v>24.2</v>
      </c>
      <c r="G29" s="30">
        <v>332</v>
      </c>
      <c r="H29" s="35">
        <v>224</v>
      </c>
    </row>
    <row r="30" spans="1:8" x14ac:dyDescent="0.2">
      <c r="A30" s="103"/>
      <c r="B30" s="33" t="s">
        <v>99</v>
      </c>
      <c r="C30" s="13">
        <v>100</v>
      </c>
      <c r="D30" s="30">
        <v>3.5</v>
      </c>
      <c r="E30" s="30">
        <v>4</v>
      </c>
      <c r="F30" s="30">
        <v>27.8</v>
      </c>
      <c r="G30" s="30">
        <v>161</v>
      </c>
      <c r="H30" s="35" t="s">
        <v>125</v>
      </c>
    </row>
    <row r="31" spans="1:8" x14ac:dyDescent="0.2">
      <c r="A31" s="103"/>
      <c r="B31" s="58" t="s">
        <v>132</v>
      </c>
      <c r="C31" s="59">
        <v>95</v>
      </c>
      <c r="D31" s="75">
        <v>4.3</v>
      </c>
      <c r="E31" s="75">
        <v>3</v>
      </c>
      <c r="F31" s="75">
        <v>12.3</v>
      </c>
      <c r="G31" s="75">
        <v>106</v>
      </c>
      <c r="H31" s="76" t="s">
        <v>77</v>
      </c>
    </row>
    <row r="32" spans="1:8" x14ac:dyDescent="0.2">
      <c r="A32" s="103"/>
      <c r="B32" s="33" t="s">
        <v>22</v>
      </c>
      <c r="C32" s="13">
        <v>200</v>
      </c>
      <c r="D32" s="30">
        <v>0.2</v>
      </c>
      <c r="E32" s="30"/>
      <c r="F32" s="30">
        <v>10.199999999999999</v>
      </c>
      <c r="G32" s="30">
        <v>41</v>
      </c>
      <c r="H32" s="35">
        <v>377</v>
      </c>
    </row>
    <row r="33" spans="1:8" s="5" customFormat="1" x14ac:dyDescent="0.2">
      <c r="A33" s="84" t="s">
        <v>8</v>
      </c>
      <c r="B33" s="85"/>
      <c r="C33" s="8">
        <f>SUM(C29:C32)</f>
        <v>595</v>
      </c>
      <c r="D33" s="57">
        <f>SUM(D29:D32)</f>
        <v>34.6</v>
      </c>
      <c r="E33" s="57">
        <f>SUM(E29:E32)</f>
        <v>20.6</v>
      </c>
      <c r="F33" s="57">
        <f>SUM(F29:F32)</f>
        <v>74.5</v>
      </c>
      <c r="G33" s="57">
        <f>SUM(G29:G32)</f>
        <v>640</v>
      </c>
      <c r="H33" s="57"/>
    </row>
    <row r="34" spans="1:8" s="5" customFormat="1" x14ac:dyDescent="0.2">
      <c r="A34" s="102" t="s">
        <v>9</v>
      </c>
      <c r="B34" s="33" t="s">
        <v>6</v>
      </c>
      <c r="C34" s="25">
        <v>100</v>
      </c>
      <c r="D34" s="30">
        <v>1.4</v>
      </c>
      <c r="E34" s="30">
        <v>0.3</v>
      </c>
      <c r="F34" s="30">
        <v>16</v>
      </c>
      <c r="G34" s="30">
        <v>72.3</v>
      </c>
      <c r="H34" s="35" t="s">
        <v>77</v>
      </c>
    </row>
    <row r="35" spans="1:8" x14ac:dyDescent="0.2">
      <c r="A35" s="103"/>
      <c r="B35" s="33" t="s">
        <v>100</v>
      </c>
      <c r="C35" s="13">
        <v>200</v>
      </c>
      <c r="D35" s="30">
        <v>5.4</v>
      </c>
      <c r="E35" s="30">
        <v>9.4</v>
      </c>
      <c r="F35" s="30">
        <v>7.8</v>
      </c>
      <c r="G35" s="30">
        <v>124</v>
      </c>
      <c r="H35" s="35">
        <v>96</v>
      </c>
    </row>
    <row r="36" spans="1:8" x14ac:dyDescent="0.2">
      <c r="A36" s="103"/>
      <c r="B36" s="33" t="s">
        <v>110</v>
      </c>
      <c r="C36" s="13">
        <v>90</v>
      </c>
      <c r="D36" s="30">
        <v>8.3000000000000007</v>
      </c>
      <c r="E36" s="30">
        <v>3.07</v>
      </c>
      <c r="F36" s="30">
        <v>6.44</v>
      </c>
      <c r="G36" s="30">
        <v>114.49</v>
      </c>
      <c r="H36" s="35">
        <v>411</v>
      </c>
    </row>
    <row r="37" spans="1:8" x14ac:dyDescent="0.2">
      <c r="A37" s="103"/>
      <c r="B37" s="33" t="s">
        <v>23</v>
      </c>
      <c r="C37" s="13">
        <v>150</v>
      </c>
      <c r="D37" s="30">
        <v>8.1999999999999993</v>
      </c>
      <c r="E37" s="30">
        <v>6.3</v>
      </c>
      <c r="F37" s="30">
        <v>38.700000000000003</v>
      </c>
      <c r="G37" s="30">
        <v>245</v>
      </c>
      <c r="H37" s="35">
        <v>171</v>
      </c>
    </row>
    <row r="38" spans="1:8" x14ac:dyDescent="0.2">
      <c r="A38" s="103"/>
      <c r="B38" s="33" t="s">
        <v>24</v>
      </c>
      <c r="C38" s="13">
        <v>200</v>
      </c>
      <c r="D38" s="30">
        <v>1.92</v>
      </c>
      <c r="E38" s="30">
        <v>0.12</v>
      </c>
      <c r="F38" s="30">
        <v>25.86</v>
      </c>
      <c r="G38" s="30">
        <v>151</v>
      </c>
      <c r="H38" s="35">
        <v>551</v>
      </c>
    </row>
    <row r="39" spans="1:8" x14ac:dyDescent="0.2">
      <c r="A39" s="103"/>
      <c r="B39" s="58" t="s">
        <v>132</v>
      </c>
      <c r="C39" s="59">
        <v>95</v>
      </c>
      <c r="D39" s="75">
        <v>4.3</v>
      </c>
      <c r="E39" s="75">
        <v>3</v>
      </c>
      <c r="F39" s="75">
        <v>12.3</v>
      </c>
      <c r="G39" s="75">
        <v>106</v>
      </c>
      <c r="H39" s="76" t="s">
        <v>77</v>
      </c>
    </row>
    <row r="40" spans="1:8" x14ac:dyDescent="0.2">
      <c r="A40" s="103"/>
      <c r="B40" s="33" t="s">
        <v>14</v>
      </c>
      <c r="C40" s="13">
        <v>30</v>
      </c>
      <c r="D40" s="30">
        <v>3.2</v>
      </c>
      <c r="E40" s="30">
        <v>1.4</v>
      </c>
      <c r="F40" s="30">
        <v>13.1</v>
      </c>
      <c r="G40" s="30">
        <v>82.2</v>
      </c>
      <c r="H40" s="35" t="s">
        <v>77</v>
      </c>
    </row>
    <row r="41" spans="1:8" x14ac:dyDescent="0.2">
      <c r="A41" s="104"/>
      <c r="B41" s="33" t="s">
        <v>13</v>
      </c>
      <c r="C41" s="13">
        <v>30</v>
      </c>
      <c r="D41" s="30">
        <v>2.4</v>
      </c>
      <c r="E41" s="30">
        <v>0.5</v>
      </c>
      <c r="F41" s="30">
        <v>12</v>
      </c>
      <c r="G41" s="30">
        <v>66</v>
      </c>
      <c r="H41" s="35" t="s">
        <v>77</v>
      </c>
    </row>
    <row r="42" spans="1:8" s="5" customFormat="1" x14ac:dyDescent="0.2">
      <c r="A42" s="84" t="s">
        <v>15</v>
      </c>
      <c r="B42" s="85"/>
      <c r="C42" s="8">
        <f>SUM(C34:C41)</f>
        <v>895</v>
      </c>
      <c r="D42" s="31">
        <f>SUM(D34:D41)</f>
        <v>35.119999999999997</v>
      </c>
      <c r="E42" s="31">
        <f>SUM(E34:E41)</f>
        <v>24.09</v>
      </c>
      <c r="F42" s="31">
        <f>SUM(F34:F41)</f>
        <v>132.19999999999999</v>
      </c>
      <c r="G42" s="31">
        <f>SUM(G34:G41)</f>
        <v>960.99</v>
      </c>
      <c r="H42" s="36"/>
    </row>
    <row r="43" spans="1:8" x14ac:dyDescent="0.2">
      <c r="A43" s="84" t="s">
        <v>16</v>
      </c>
      <c r="B43" s="33" t="s">
        <v>25</v>
      </c>
      <c r="C43" s="13">
        <v>200</v>
      </c>
      <c r="D43" s="30">
        <v>5.4</v>
      </c>
      <c r="E43" s="30">
        <v>5</v>
      </c>
      <c r="F43" s="30">
        <v>21.6</v>
      </c>
      <c r="G43" s="30">
        <v>158</v>
      </c>
      <c r="H43" s="35" t="s">
        <v>77</v>
      </c>
    </row>
    <row r="44" spans="1:8" x14ac:dyDescent="0.2">
      <c r="A44" s="84"/>
      <c r="B44" s="33" t="s">
        <v>122</v>
      </c>
      <c r="C44" s="47">
        <v>100</v>
      </c>
      <c r="D44" s="30">
        <v>3.3</v>
      </c>
      <c r="E44" s="30">
        <v>7.3</v>
      </c>
      <c r="F44" s="30">
        <v>26.4</v>
      </c>
      <c r="G44" s="30">
        <v>179</v>
      </c>
      <c r="H44" s="35">
        <v>638</v>
      </c>
    </row>
    <row r="45" spans="1:8" s="5" customFormat="1" x14ac:dyDescent="0.2">
      <c r="A45" s="84" t="s">
        <v>19</v>
      </c>
      <c r="B45" s="85"/>
      <c r="C45" s="8">
        <f>SUM(C43:C44)</f>
        <v>300</v>
      </c>
      <c r="D45" s="31">
        <f>SUM(D43:D44)</f>
        <v>8.6999999999999993</v>
      </c>
      <c r="E45" s="31">
        <f t="shared" ref="E45:G45" si="1">SUM(E43:E44)</f>
        <v>12.3</v>
      </c>
      <c r="F45" s="31">
        <f t="shared" si="1"/>
        <v>48</v>
      </c>
      <c r="G45" s="31">
        <f t="shared" si="1"/>
        <v>337</v>
      </c>
      <c r="H45" s="36"/>
    </row>
    <row r="46" spans="1:8" s="5" customFormat="1" ht="13.5" thickBot="1" x14ac:dyDescent="0.25">
      <c r="A46" s="86" t="s">
        <v>20</v>
      </c>
      <c r="B46" s="87"/>
      <c r="C46" s="9">
        <f>C33+C42+C45</f>
        <v>1790</v>
      </c>
      <c r="D46" s="34">
        <f>D45+D42+D33</f>
        <v>78.419999999999987</v>
      </c>
      <c r="E46" s="34">
        <f t="shared" ref="E46:G46" si="2">E45+E42+E33</f>
        <v>56.99</v>
      </c>
      <c r="F46" s="34">
        <f t="shared" si="2"/>
        <v>254.7</v>
      </c>
      <c r="G46" s="34">
        <f t="shared" si="2"/>
        <v>1937.99</v>
      </c>
      <c r="H46" s="40"/>
    </row>
    <row r="47" spans="1:8" s="5" customFormat="1" x14ac:dyDescent="0.2">
      <c r="A47" s="82" t="s">
        <v>26</v>
      </c>
      <c r="B47" s="82"/>
      <c r="C47" s="82"/>
      <c r="D47" s="82"/>
      <c r="E47" s="82"/>
      <c r="F47" s="82"/>
      <c r="G47" s="82"/>
      <c r="H47" s="82"/>
    </row>
    <row r="48" spans="1:8" x14ac:dyDescent="0.2">
      <c r="A48" s="91" t="s">
        <v>5</v>
      </c>
      <c r="B48" s="33" t="s">
        <v>90</v>
      </c>
      <c r="C48" s="25">
        <v>200</v>
      </c>
      <c r="D48" s="30">
        <v>7.82</v>
      </c>
      <c r="E48" s="30">
        <v>7.04</v>
      </c>
      <c r="F48" s="30">
        <v>40.6</v>
      </c>
      <c r="G48" s="30">
        <v>257.32</v>
      </c>
      <c r="H48" s="35">
        <v>181</v>
      </c>
    </row>
    <row r="49" spans="1:8" ht="25.5" x14ac:dyDescent="0.2">
      <c r="A49" s="92"/>
      <c r="B49" s="33" t="s">
        <v>101</v>
      </c>
      <c r="C49" s="25">
        <v>100</v>
      </c>
      <c r="D49" s="30">
        <v>3.3</v>
      </c>
      <c r="E49" s="30">
        <v>3.1</v>
      </c>
      <c r="F49" s="30">
        <v>26.3</v>
      </c>
      <c r="G49" s="30">
        <v>186.6</v>
      </c>
      <c r="H49" s="35" t="s">
        <v>126</v>
      </c>
    </row>
    <row r="50" spans="1:8" x14ac:dyDescent="0.2">
      <c r="A50" s="92"/>
      <c r="B50" s="33" t="s">
        <v>7</v>
      </c>
      <c r="C50" s="25">
        <v>200</v>
      </c>
      <c r="D50" s="30">
        <v>0.2</v>
      </c>
      <c r="E50" s="30">
        <v>0.1</v>
      </c>
      <c r="F50" s="30">
        <v>15</v>
      </c>
      <c r="G50" s="30">
        <v>60</v>
      </c>
      <c r="H50" s="35">
        <v>376</v>
      </c>
    </row>
    <row r="51" spans="1:8" x14ac:dyDescent="0.2">
      <c r="A51" s="92"/>
      <c r="B51" s="58" t="s">
        <v>132</v>
      </c>
      <c r="C51" s="59">
        <v>95</v>
      </c>
      <c r="D51" s="75">
        <v>4.3</v>
      </c>
      <c r="E51" s="75">
        <v>3</v>
      </c>
      <c r="F51" s="75">
        <v>12.3</v>
      </c>
      <c r="G51" s="75">
        <v>106</v>
      </c>
      <c r="H51" s="76" t="s">
        <v>77</v>
      </c>
    </row>
    <row r="52" spans="1:8" x14ac:dyDescent="0.2">
      <c r="A52" s="82"/>
      <c r="B52" s="33" t="s">
        <v>6</v>
      </c>
      <c r="C52" s="25">
        <v>200</v>
      </c>
      <c r="D52" s="30">
        <v>2.8</v>
      </c>
      <c r="E52" s="30">
        <v>0.6</v>
      </c>
      <c r="F52" s="30">
        <v>32</v>
      </c>
      <c r="G52" s="30">
        <v>144.6</v>
      </c>
      <c r="H52" s="35" t="s">
        <v>77</v>
      </c>
    </row>
    <row r="53" spans="1:8" s="5" customFormat="1" x14ac:dyDescent="0.2">
      <c r="A53" s="85" t="s">
        <v>8</v>
      </c>
      <c r="B53" s="85"/>
      <c r="C53" s="8">
        <f>SUM(C48:C52)</f>
        <v>795</v>
      </c>
      <c r="D53" s="57">
        <f>SUM(D48:D52)</f>
        <v>18.420000000000002</v>
      </c>
      <c r="E53" s="57">
        <f>SUM(E48:E52)</f>
        <v>13.84</v>
      </c>
      <c r="F53" s="57">
        <f>SUM(F48:F52)</f>
        <v>126.2</v>
      </c>
      <c r="G53" s="57">
        <f>SUM(G48:G52)</f>
        <v>754.52</v>
      </c>
      <c r="H53" s="36"/>
    </row>
    <row r="54" spans="1:8" s="5" customFormat="1" x14ac:dyDescent="0.2">
      <c r="A54" s="91" t="s">
        <v>9</v>
      </c>
      <c r="B54" s="33" t="s">
        <v>6</v>
      </c>
      <c r="C54" s="25">
        <v>100</v>
      </c>
      <c r="D54" s="30">
        <v>1.4</v>
      </c>
      <c r="E54" s="30">
        <v>0.3</v>
      </c>
      <c r="F54" s="30">
        <v>16</v>
      </c>
      <c r="G54" s="30">
        <v>72.3</v>
      </c>
      <c r="H54" s="35" t="s">
        <v>77</v>
      </c>
    </row>
    <row r="55" spans="1:8" ht="25.5" x14ac:dyDescent="0.2">
      <c r="A55" s="92"/>
      <c r="B55" s="33" t="s">
        <v>30</v>
      </c>
      <c r="C55" s="25">
        <v>200</v>
      </c>
      <c r="D55" s="30">
        <v>3.1</v>
      </c>
      <c r="E55" s="30">
        <v>5.6</v>
      </c>
      <c r="F55" s="30">
        <v>8</v>
      </c>
      <c r="G55" s="30">
        <v>96</v>
      </c>
      <c r="H55" s="35">
        <v>88</v>
      </c>
    </row>
    <row r="56" spans="1:8" ht="26.25" customHeight="1" x14ac:dyDescent="0.2">
      <c r="A56" s="92"/>
      <c r="B56" s="33" t="s">
        <v>127</v>
      </c>
      <c r="C56" s="25">
        <v>90</v>
      </c>
      <c r="D56" s="30">
        <v>13.2</v>
      </c>
      <c r="E56" s="30">
        <v>9.4</v>
      </c>
      <c r="F56" s="30">
        <v>4.5999999999999996</v>
      </c>
      <c r="G56" s="30">
        <v>163.80000000000001</v>
      </c>
      <c r="H56" s="35" t="s">
        <v>128</v>
      </c>
    </row>
    <row r="57" spans="1:8" x14ac:dyDescent="0.2">
      <c r="A57" s="92"/>
      <c r="B57" s="33" t="s">
        <v>31</v>
      </c>
      <c r="C57" s="25">
        <v>150</v>
      </c>
      <c r="D57" s="30">
        <v>5.4</v>
      </c>
      <c r="E57" s="30">
        <v>9.1999999999999993</v>
      </c>
      <c r="F57" s="30">
        <v>26.4</v>
      </c>
      <c r="G57" s="30">
        <v>210</v>
      </c>
      <c r="H57" s="35">
        <v>128</v>
      </c>
    </row>
    <row r="58" spans="1:8" x14ac:dyDescent="0.2">
      <c r="A58" s="92"/>
      <c r="B58" s="33" t="s">
        <v>32</v>
      </c>
      <c r="C58" s="25">
        <v>200</v>
      </c>
      <c r="D58" s="30">
        <v>0.7</v>
      </c>
      <c r="E58" s="30">
        <v>0.3</v>
      </c>
      <c r="F58" s="30">
        <v>24.4</v>
      </c>
      <c r="G58" s="30">
        <v>103</v>
      </c>
      <c r="H58" s="35">
        <v>388</v>
      </c>
    </row>
    <row r="59" spans="1:8" x14ac:dyDescent="0.2">
      <c r="A59" s="92"/>
      <c r="B59" s="58" t="s">
        <v>132</v>
      </c>
      <c r="C59" s="59">
        <v>95</v>
      </c>
      <c r="D59" s="75">
        <v>4.3</v>
      </c>
      <c r="E59" s="75">
        <v>3</v>
      </c>
      <c r="F59" s="75">
        <v>12.3</v>
      </c>
      <c r="G59" s="75">
        <v>106</v>
      </c>
      <c r="H59" s="76" t="s">
        <v>77</v>
      </c>
    </row>
    <row r="60" spans="1:8" x14ac:dyDescent="0.2">
      <c r="A60" s="92"/>
      <c r="B60" s="33" t="s">
        <v>14</v>
      </c>
      <c r="C60" s="25">
        <v>30</v>
      </c>
      <c r="D60" s="30">
        <v>3.2</v>
      </c>
      <c r="E60" s="30">
        <v>1.4</v>
      </c>
      <c r="F60" s="30">
        <v>13.1</v>
      </c>
      <c r="G60" s="30">
        <v>82.2</v>
      </c>
      <c r="H60" s="35" t="s">
        <v>77</v>
      </c>
    </row>
    <row r="61" spans="1:8" x14ac:dyDescent="0.2">
      <c r="A61" s="82"/>
      <c r="B61" s="33" t="s">
        <v>13</v>
      </c>
      <c r="C61" s="25">
        <v>30</v>
      </c>
      <c r="D61" s="30">
        <v>2.4</v>
      </c>
      <c r="E61" s="30">
        <v>0.5</v>
      </c>
      <c r="F61" s="30">
        <v>12</v>
      </c>
      <c r="G61" s="30">
        <v>66</v>
      </c>
      <c r="H61" s="35" t="s">
        <v>77</v>
      </c>
    </row>
    <row r="62" spans="1:8" s="5" customFormat="1" x14ac:dyDescent="0.2">
      <c r="A62" s="85" t="s">
        <v>15</v>
      </c>
      <c r="B62" s="85"/>
      <c r="C62" s="8">
        <f>SUM(C54:C61)</f>
        <v>895</v>
      </c>
      <c r="D62" s="57">
        <f t="shared" ref="D62:E62" si="3">SUM(D54:D61)</f>
        <v>33.700000000000003</v>
      </c>
      <c r="E62" s="57">
        <f t="shared" si="3"/>
        <v>29.7</v>
      </c>
      <c r="F62" s="57">
        <f t="shared" ref="F62" si="4">SUM(F54:F61)</f>
        <v>116.8</v>
      </c>
      <c r="G62" s="57">
        <f t="shared" ref="G62" si="5">SUM(G54:G61)</f>
        <v>899.30000000000007</v>
      </c>
      <c r="H62" s="36"/>
    </row>
    <row r="63" spans="1:8" x14ac:dyDescent="0.2">
      <c r="A63" s="85" t="s">
        <v>16</v>
      </c>
      <c r="B63" s="33" t="s">
        <v>33</v>
      </c>
      <c r="C63" s="25">
        <v>200</v>
      </c>
      <c r="D63" s="30">
        <v>0.17</v>
      </c>
      <c r="E63" s="30">
        <v>0.04</v>
      </c>
      <c r="F63" s="30">
        <v>23.1</v>
      </c>
      <c r="G63" s="30">
        <v>93.5</v>
      </c>
      <c r="H63" s="35">
        <v>639</v>
      </c>
    </row>
    <row r="64" spans="1:8" x14ac:dyDescent="0.2">
      <c r="A64" s="85"/>
      <c r="B64" s="33" t="s">
        <v>34</v>
      </c>
      <c r="C64" s="25">
        <v>100</v>
      </c>
      <c r="D64" s="37">
        <v>4.3</v>
      </c>
      <c r="E64" s="37">
        <v>2.1</v>
      </c>
      <c r="F64" s="37">
        <v>44</v>
      </c>
      <c r="G64" s="37">
        <v>213</v>
      </c>
      <c r="H64" s="35">
        <v>741</v>
      </c>
    </row>
    <row r="65" spans="1:8" s="5" customFormat="1" x14ac:dyDescent="0.2">
      <c r="A65" s="85" t="s">
        <v>19</v>
      </c>
      <c r="B65" s="85"/>
      <c r="C65" s="8">
        <f>SUM(C63:C64)</f>
        <v>300</v>
      </c>
      <c r="D65" s="31">
        <f>SUM(D63:D64)</f>
        <v>4.47</v>
      </c>
      <c r="E65" s="31">
        <f t="shared" ref="E65:G65" si="6">SUM(E63:E64)</f>
        <v>2.14</v>
      </c>
      <c r="F65" s="31">
        <f t="shared" si="6"/>
        <v>67.099999999999994</v>
      </c>
      <c r="G65" s="31">
        <f t="shared" si="6"/>
        <v>306.5</v>
      </c>
      <c r="H65" s="35"/>
    </row>
    <row r="66" spans="1:8" s="5" customFormat="1" ht="13.5" thickBot="1" x14ac:dyDescent="0.25">
      <c r="A66" s="87" t="s">
        <v>20</v>
      </c>
      <c r="B66" s="87"/>
      <c r="C66" s="9">
        <f>C53+C62+C65</f>
        <v>1990</v>
      </c>
      <c r="D66" s="34">
        <f>D65+D62+D53</f>
        <v>56.59</v>
      </c>
      <c r="E66" s="34">
        <f t="shared" ref="E66:G66" si="7">E65+E62+E53</f>
        <v>45.68</v>
      </c>
      <c r="F66" s="34">
        <f t="shared" si="7"/>
        <v>310.09999999999997</v>
      </c>
      <c r="G66" s="34">
        <f t="shared" si="7"/>
        <v>1960.3200000000002</v>
      </c>
      <c r="H66" s="40"/>
    </row>
    <row r="67" spans="1:8" s="5" customFormat="1" x14ac:dyDescent="0.2">
      <c r="A67" s="82" t="s">
        <v>35</v>
      </c>
      <c r="B67" s="82"/>
      <c r="C67" s="82"/>
      <c r="D67" s="82"/>
      <c r="E67" s="82"/>
      <c r="F67" s="82"/>
      <c r="G67" s="82"/>
      <c r="H67" s="82"/>
    </row>
    <row r="68" spans="1:8" x14ac:dyDescent="0.2">
      <c r="A68" s="91" t="s">
        <v>5</v>
      </c>
      <c r="B68" s="33" t="s">
        <v>111</v>
      </c>
      <c r="C68" s="25">
        <v>240</v>
      </c>
      <c r="D68" s="30">
        <v>17.899999999999999</v>
      </c>
      <c r="E68" s="30">
        <v>28.47</v>
      </c>
      <c r="F68" s="30">
        <v>47.26</v>
      </c>
      <c r="G68" s="30">
        <v>402</v>
      </c>
      <c r="H68" s="35">
        <v>440</v>
      </c>
    </row>
    <row r="69" spans="1:8" x14ac:dyDescent="0.2">
      <c r="A69" s="92"/>
      <c r="B69" s="33" t="s">
        <v>96</v>
      </c>
      <c r="C69" s="25">
        <v>30</v>
      </c>
      <c r="D69" s="30">
        <v>0.9</v>
      </c>
      <c r="E69" s="30">
        <v>0.06</v>
      </c>
      <c r="F69" s="30">
        <v>1.89</v>
      </c>
      <c r="G69" s="30">
        <v>20.7</v>
      </c>
      <c r="H69" s="35">
        <v>131</v>
      </c>
    </row>
    <row r="70" spans="1:8" x14ac:dyDescent="0.2">
      <c r="A70" s="92"/>
      <c r="B70" s="33" t="s">
        <v>14</v>
      </c>
      <c r="C70" s="25">
        <v>30</v>
      </c>
      <c r="D70" s="30">
        <v>3.2</v>
      </c>
      <c r="E70" s="30">
        <v>1.4</v>
      </c>
      <c r="F70" s="30">
        <v>13.1</v>
      </c>
      <c r="G70" s="30">
        <v>82.2</v>
      </c>
      <c r="H70" s="35" t="s">
        <v>77</v>
      </c>
    </row>
    <row r="71" spans="1:8" x14ac:dyDescent="0.2">
      <c r="A71" s="92"/>
      <c r="B71" s="33" t="s">
        <v>22</v>
      </c>
      <c r="C71" s="25">
        <v>200</v>
      </c>
      <c r="D71" s="30">
        <v>0.2</v>
      </c>
      <c r="E71" s="30"/>
      <c r="F71" s="30">
        <v>10.199999999999999</v>
      </c>
      <c r="G71" s="30">
        <v>41</v>
      </c>
      <c r="H71" s="35">
        <v>377</v>
      </c>
    </row>
    <row r="72" spans="1:8" x14ac:dyDescent="0.2">
      <c r="A72" s="92"/>
      <c r="B72" s="58" t="s">
        <v>132</v>
      </c>
      <c r="C72" s="59">
        <v>95</v>
      </c>
      <c r="D72" s="75">
        <v>4.3</v>
      </c>
      <c r="E72" s="75">
        <v>3</v>
      </c>
      <c r="F72" s="75">
        <v>12.3</v>
      </c>
      <c r="G72" s="75">
        <v>106</v>
      </c>
      <c r="H72" s="76" t="s">
        <v>77</v>
      </c>
    </row>
    <row r="73" spans="1:8" x14ac:dyDescent="0.2">
      <c r="A73" s="82"/>
      <c r="B73" s="33" t="s">
        <v>6</v>
      </c>
      <c r="C73" s="25">
        <v>100</v>
      </c>
      <c r="D73" s="30">
        <v>1.4</v>
      </c>
      <c r="E73" s="30">
        <v>0.3</v>
      </c>
      <c r="F73" s="30">
        <v>16</v>
      </c>
      <c r="G73" s="30">
        <v>72.3</v>
      </c>
      <c r="H73" s="35" t="s">
        <v>77</v>
      </c>
    </row>
    <row r="74" spans="1:8" s="5" customFormat="1" x14ac:dyDescent="0.2">
      <c r="A74" s="85" t="s">
        <v>8</v>
      </c>
      <c r="B74" s="85"/>
      <c r="C74" s="8">
        <f>SUM(C68:C73)</f>
        <v>695</v>
      </c>
      <c r="D74" s="57">
        <f t="shared" ref="D74:G74" si="8">SUM(D68:D73)</f>
        <v>27.899999999999995</v>
      </c>
      <c r="E74" s="57">
        <f t="shared" si="8"/>
        <v>33.22999999999999</v>
      </c>
      <c r="F74" s="57">
        <f t="shared" si="8"/>
        <v>100.75</v>
      </c>
      <c r="G74" s="57">
        <f t="shared" si="8"/>
        <v>724.19999999999993</v>
      </c>
      <c r="H74" s="36"/>
    </row>
    <row r="75" spans="1:8" s="5" customFormat="1" x14ac:dyDescent="0.2">
      <c r="A75" s="91" t="s">
        <v>9</v>
      </c>
      <c r="B75" s="33" t="s">
        <v>6</v>
      </c>
      <c r="C75" s="25">
        <v>100</v>
      </c>
      <c r="D75" s="30">
        <v>1.4</v>
      </c>
      <c r="E75" s="30">
        <v>0.3</v>
      </c>
      <c r="F75" s="30">
        <v>16</v>
      </c>
      <c r="G75" s="30">
        <v>72.3</v>
      </c>
      <c r="H75" s="35" t="s">
        <v>77</v>
      </c>
    </row>
    <row r="76" spans="1:8" ht="25.5" x14ac:dyDescent="0.2">
      <c r="A76" s="92"/>
      <c r="B76" s="33" t="s">
        <v>36</v>
      </c>
      <c r="C76" s="25">
        <v>200</v>
      </c>
      <c r="D76" s="30">
        <v>3.12</v>
      </c>
      <c r="E76" s="30">
        <v>2.2400000000000002</v>
      </c>
      <c r="F76" s="30">
        <v>16</v>
      </c>
      <c r="G76" s="30">
        <v>96.8</v>
      </c>
      <c r="H76" s="35">
        <v>103</v>
      </c>
    </row>
    <row r="77" spans="1:8" x14ac:dyDescent="0.2">
      <c r="A77" s="92"/>
      <c r="B77" s="33" t="s">
        <v>112</v>
      </c>
      <c r="C77" s="25">
        <v>90</v>
      </c>
      <c r="D77" s="30">
        <v>10.88</v>
      </c>
      <c r="E77" s="30">
        <v>11.77</v>
      </c>
      <c r="F77" s="30">
        <v>9.82</v>
      </c>
      <c r="G77" s="30">
        <v>98.32</v>
      </c>
      <c r="H77" s="35" t="s">
        <v>79</v>
      </c>
    </row>
    <row r="78" spans="1:8" x14ac:dyDescent="0.2">
      <c r="A78" s="92"/>
      <c r="B78" s="33" t="s">
        <v>37</v>
      </c>
      <c r="C78" s="25">
        <v>150</v>
      </c>
      <c r="D78" s="30">
        <v>10.9</v>
      </c>
      <c r="E78" s="30">
        <v>3.71</v>
      </c>
      <c r="F78" s="30">
        <v>35.909999999999997</v>
      </c>
      <c r="G78" s="30">
        <v>236.49</v>
      </c>
      <c r="H78" s="35">
        <v>198</v>
      </c>
    </row>
    <row r="79" spans="1:8" x14ac:dyDescent="0.2">
      <c r="A79" s="92"/>
      <c r="B79" s="33" t="s">
        <v>12</v>
      </c>
      <c r="C79" s="25">
        <v>200</v>
      </c>
      <c r="D79" s="30">
        <v>0.6</v>
      </c>
      <c r="E79" s="30">
        <v>0.1</v>
      </c>
      <c r="F79" s="30">
        <v>31.7</v>
      </c>
      <c r="G79" s="30">
        <v>131</v>
      </c>
      <c r="H79" s="35">
        <v>349</v>
      </c>
    </row>
    <row r="80" spans="1:8" x14ac:dyDescent="0.2">
      <c r="A80" s="92"/>
      <c r="B80" s="58" t="s">
        <v>132</v>
      </c>
      <c r="C80" s="59">
        <v>95</v>
      </c>
      <c r="D80" s="75">
        <v>4.3</v>
      </c>
      <c r="E80" s="75">
        <v>3</v>
      </c>
      <c r="F80" s="75">
        <v>12.3</v>
      </c>
      <c r="G80" s="75">
        <v>106</v>
      </c>
      <c r="H80" s="76" t="s">
        <v>77</v>
      </c>
    </row>
    <row r="81" spans="1:8" x14ac:dyDescent="0.2">
      <c r="A81" s="92"/>
      <c r="B81" s="33" t="s">
        <v>14</v>
      </c>
      <c r="C81" s="25">
        <v>30</v>
      </c>
      <c r="D81" s="30">
        <v>3.2</v>
      </c>
      <c r="E81" s="30">
        <v>1.4</v>
      </c>
      <c r="F81" s="30">
        <v>13.1</v>
      </c>
      <c r="G81" s="30">
        <v>82.2</v>
      </c>
      <c r="H81" s="35" t="s">
        <v>77</v>
      </c>
    </row>
    <row r="82" spans="1:8" x14ac:dyDescent="0.2">
      <c r="A82" s="82"/>
      <c r="B82" s="33" t="s">
        <v>13</v>
      </c>
      <c r="C82" s="25">
        <v>30</v>
      </c>
      <c r="D82" s="30">
        <v>2.4</v>
      </c>
      <c r="E82" s="30">
        <v>0.5</v>
      </c>
      <c r="F82" s="30">
        <v>12</v>
      </c>
      <c r="G82" s="30">
        <v>66</v>
      </c>
      <c r="H82" s="35" t="s">
        <v>77</v>
      </c>
    </row>
    <row r="83" spans="1:8" s="5" customFormat="1" x14ac:dyDescent="0.2">
      <c r="A83" s="85" t="s">
        <v>15</v>
      </c>
      <c r="B83" s="85"/>
      <c r="C83" s="8">
        <f>SUM(C75:C82)</f>
        <v>895</v>
      </c>
      <c r="D83" s="57">
        <f t="shared" ref="D83:G83" si="9">SUM(D75:D82)</f>
        <v>36.800000000000004</v>
      </c>
      <c r="E83" s="57">
        <f t="shared" si="9"/>
        <v>23.02</v>
      </c>
      <c r="F83" s="57">
        <f t="shared" si="9"/>
        <v>146.82999999999998</v>
      </c>
      <c r="G83" s="57">
        <f t="shared" si="9"/>
        <v>889.11</v>
      </c>
      <c r="H83" s="36"/>
    </row>
    <row r="84" spans="1:8" x14ac:dyDescent="0.2">
      <c r="A84" s="85" t="s">
        <v>16</v>
      </c>
      <c r="B84" s="33" t="s">
        <v>38</v>
      </c>
      <c r="C84" s="25">
        <v>200</v>
      </c>
      <c r="D84" s="30">
        <v>1.4</v>
      </c>
      <c r="E84" s="30">
        <v>0.2</v>
      </c>
      <c r="F84" s="30">
        <v>26.4</v>
      </c>
      <c r="G84" s="30">
        <v>120</v>
      </c>
      <c r="H84" s="35">
        <v>592</v>
      </c>
    </row>
    <row r="85" spans="1:8" x14ac:dyDescent="0.2">
      <c r="A85" s="85"/>
      <c r="B85" s="33" t="s">
        <v>39</v>
      </c>
      <c r="C85" s="25">
        <v>100</v>
      </c>
      <c r="D85" s="30">
        <v>4</v>
      </c>
      <c r="E85" s="30">
        <v>2.2999999999999998</v>
      </c>
      <c r="F85" s="30">
        <v>48</v>
      </c>
      <c r="G85" s="30">
        <v>237</v>
      </c>
      <c r="H85" s="35">
        <v>622</v>
      </c>
    </row>
    <row r="86" spans="1:8" s="5" customFormat="1" x14ac:dyDescent="0.2">
      <c r="A86" s="85" t="s">
        <v>19</v>
      </c>
      <c r="B86" s="85"/>
      <c r="C86" s="8">
        <f>SUM(C84:C85)</f>
        <v>300</v>
      </c>
      <c r="D86" s="31">
        <f>SUM(D84:D85)</f>
        <v>5.4</v>
      </c>
      <c r="E86" s="31">
        <f t="shared" ref="E86:G86" si="10">SUM(E84:E85)</f>
        <v>2.5</v>
      </c>
      <c r="F86" s="31">
        <f t="shared" si="10"/>
        <v>74.400000000000006</v>
      </c>
      <c r="G86" s="31">
        <f t="shared" si="10"/>
        <v>357</v>
      </c>
      <c r="H86" s="36"/>
    </row>
    <row r="87" spans="1:8" s="5" customFormat="1" ht="13.5" thickBot="1" x14ac:dyDescent="0.25">
      <c r="A87" s="87" t="s">
        <v>20</v>
      </c>
      <c r="B87" s="87"/>
      <c r="C87" s="9">
        <f>C74+C83+C86</f>
        <v>1890</v>
      </c>
      <c r="D87" s="34">
        <f>D86+D83+D74</f>
        <v>70.099999999999994</v>
      </c>
      <c r="E87" s="34">
        <f t="shared" ref="E87:G87" si="11">E86+E83+E74</f>
        <v>58.749999999999986</v>
      </c>
      <c r="F87" s="34">
        <f t="shared" si="11"/>
        <v>321.98</v>
      </c>
      <c r="G87" s="34">
        <f t="shared" si="11"/>
        <v>1970.31</v>
      </c>
      <c r="H87" s="40"/>
    </row>
    <row r="88" spans="1:8" s="5" customFormat="1" x14ac:dyDescent="0.2">
      <c r="A88" s="94" t="s">
        <v>40</v>
      </c>
      <c r="B88" s="95"/>
      <c r="C88" s="95"/>
      <c r="D88" s="95"/>
      <c r="E88" s="95"/>
      <c r="F88" s="95"/>
      <c r="G88" s="95"/>
      <c r="H88" s="96"/>
    </row>
    <row r="89" spans="1:8" x14ac:dyDescent="0.2">
      <c r="A89" s="85" t="s">
        <v>5</v>
      </c>
      <c r="B89" s="33" t="s">
        <v>11</v>
      </c>
      <c r="C89" s="25">
        <v>150</v>
      </c>
      <c r="D89" s="30">
        <v>5.5</v>
      </c>
      <c r="E89" s="30">
        <v>4.8</v>
      </c>
      <c r="F89" s="30">
        <v>38.299999999999997</v>
      </c>
      <c r="G89" s="30">
        <v>191</v>
      </c>
      <c r="H89" s="35">
        <v>334</v>
      </c>
    </row>
    <row r="90" spans="1:8" x14ac:dyDescent="0.2">
      <c r="A90" s="85"/>
      <c r="B90" s="33" t="s">
        <v>113</v>
      </c>
      <c r="C90" s="25">
        <v>90</v>
      </c>
      <c r="D90" s="30">
        <v>8.65</v>
      </c>
      <c r="E90" s="30">
        <v>10.08</v>
      </c>
      <c r="F90" s="30">
        <v>12.73</v>
      </c>
      <c r="G90" s="30">
        <v>183.69</v>
      </c>
      <c r="H90" s="35" t="s">
        <v>88</v>
      </c>
    </row>
    <row r="91" spans="1:8" x14ac:dyDescent="0.2">
      <c r="A91" s="85"/>
      <c r="B91" s="33" t="s">
        <v>6</v>
      </c>
      <c r="C91" s="25">
        <v>100</v>
      </c>
      <c r="D91" s="30">
        <v>1.4</v>
      </c>
      <c r="E91" s="30">
        <v>0.3</v>
      </c>
      <c r="F91" s="30">
        <v>16</v>
      </c>
      <c r="G91" s="30">
        <v>72.3</v>
      </c>
      <c r="H91" s="35" t="s">
        <v>77</v>
      </c>
    </row>
    <row r="92" spans="1:8" x14ac:dyDescent="0.2">
      <c r="A92" s="85"/>
      <c r="B92" s="58" t="s">
        <v>132</v>
      </c>
      <c r="C92" s="59">
        <v>95</v>
      </c>
      <c r="D92" s="75">
        <v>4.3</v>
      </c>
      <c r="E92" s="75">
        <v>3</v>
      </c>
      <c r="F92" s="75">
        <v>12.3</v>
      </c>
      <c r="G92" s="75">
        <v>106</v>
      </c>
      <c r="H92" s="76" t="s">
        <v>77</v>
      </c>
    </row>
    <row r="93" spans="1:8" x14ac:dyDescent="0.2">
      <c r="A93" s="85"/>
      <c r="B93" s="33" t="s">
        <v>14</v>
      </c>
      <c r="C93" s="25">
        <v>30</v>
      </c>
      <c r="D93" s="30">
        <v>3.2</v>
      </c>
      <c r="E93" s="30">
        <v>1.4</v>
      </c>
      <c r="F93" s="30">
        <v>13.1</v>
      </c>
      <c r="G93" s="30">
        <v>82.2</v>
      </c>
      <c r="H93" s="35" t="s">
        <v>77</v>
      </c>
    </row>
    <row r="94" spans="1:8" x14ac:dyDescent="0.2">
      <c r="A94" s="85"/>
      <c r="B94" s="33" t="s">
        <v>7</v>
      </c>
      <c r="C94" s="25">
        <v>200</v>
      </c>
      <c r="D94" s="30">
        <v>0.2</v>
      </c>
      <c r="E94" s="30">
        <v>0.1</v>
      </c>
      <c r="F94" s="30">
        <v>15</v>
      </c>
      <c r="G94" s="30">
        <v>60</v>
      </c>
      <c r="H94" s="35">
        <v>376</v>
      </c>
    </row>
    <row r="95" spans="1:8" s="5" customFormat="1" x14ac:dyDescent="0.2">
      <c r="A95" s="85" t="s">
        <v>8</v>
      </c>
      <c r="B95" s="85"/>
      <c r="C95" s="8">
        <f>SUM(C89:C94)</f>
        <v>665</v>
      </c>
      <c r="D95" s="31">
        <f>SUM(D89:D94)</f>
        <v>23.25</v>
      </c>
      <c r="E95" s="31">
        <f>SUM(E89:E94)</f>
        <v>19.68</v>
      </c>
      <c r="F95" s="31">
        <f>SUM(F89:F94)</f>
        <v>107.42999999999999</v>
      </c>
      <c r="G95" s="31">
        <f>SUM(G89:G94)</f>
        <v>695.19</v>
      </c>
      <c r="H95" s="36"/>
    </row>
    <row r="96" spans="1:8" s="5" customFormat="1" x14ac:dyDescent="0.2">
      <c r="A96" s="91" t="s">
        <v>9</v>
      </c>
      <c r="B96" s="33" t="s">
        <v>6</v>
      </c>
      <c r="C96" s="25">
        <v>100</v>
      </c>
      <c r="D96" s="30">
        <v>1.4</v>
      </c>
      <c r="E96" s="30">
        <v>0.3</v>
      </c>
      <c r="F96" s="30">
        <v>16</v>
      </c>
      <c r="G96" s="30">
        <v>72.3</v>
      </c>
      <c r="H96" s="35" t="s">
        <v>77</v>
      </c>
    </row>
    <row r="97" spans="1:8" x14ac:dyDescent="0.2">
      <c r="A97" s="92"/>
      <c r="B97" s="33" t="s">
        <v>102</v>
      </c>
      <c r="C97" s="25">
        <v>200</v>
      </c>
      <c r="D97" s="30">
        <v>3.4</v>
      </c>
      <c r="E97" s="30">
        <v>8.6</v>
      </c>
      <c r="F97" s="30">
        <v>15.8</v>
      </c>
      <c r="G97" s="30">
        <v>131.19999999999999</v>
      </c>
      <c r="H97" s="35">
        <v>102</v>
      </c>
    </row>
    <row r="98" spans="1:8" x14ac:dyDescent="0.2">
      <c r="A98" s="92"/>
      <c r="B98" s="33" t="s">
        <v>114</v>
      </c>
      <c r="C98" s="25">
        <v>240</v>
      </c>
      <c r="D98" s="30">
        <v>18.87</v>
      </c>
      <c r="E98" s="30">
        <v>26.4</v>
      </c>
      <c r="F98" s="30">
        <v>16.97</v>
      </c>
      <c r="G98" s="30">
        <v>397.68</v>
      </c>
      <c r="H98" s="35">
        <v>407</v>
      </c>
    </row>
    <row r="99" spans="1:8" x14ac:dyDescent="0.2">
      <c r="A99" s="92"/>
      <c r="B99" s="33" t="s">
        <v>107</v>
      </c>
      <c r="C99" s="25">
        <v>200</v>
      </c>
      <c r="D99" s="30"/>
      <c r="E99" s="30"/>
      <c r="F99" s="30">
        <v>19</v>
      </c>
      <c r="G99" s="30">
        <v>75</v>
      </c>
      <c r="H99" s="35" t="s">
        <v>108</v>
      </c>
    </row>
    <row r="100" spans="1:8" x14ac:dyDescent="0.2">
      <c r="A100" s="92"/>
      <c r="B100" s="58" t="s">
        <v>132</v>
      </c>
      <c r="C100" s="59">
        <v>95</v>
      </c>
      <c r="D100" s="75">
        <v>4.3</v>
      </c>
      <c r="E100" s="75">
        <v>3</v>
      </c>
      <c r="F100" s="75">
        <v>12.3</v>
      </c>
      <c r="G100" s="75">
        <v>106</v>
      </c>
      <c r="H100" s="76" t="s">
        <v>77</v>
      </c>
    </row>
    <row r="101" spans="1:8" x14ac:dyDescent="0.2">
      <c r="A101" s="92"/>
      <c r="B101" s="33" t="s">
        <v>14</v>
      </c>
      <c r="C101" s="25">
        <v>30</v>
      </c>
      <c r="D101" s="30">
        <v>3.2</v>
      </c>
      <c r="E101" s="30">
        <v>1.4</v>
      </c>
      <c r="F101" s="30">
        <v>13.1</v>
      </c>
      <c r="G101" s="30">
        <v>82.2</v>
      </c>
      <c r="H101" s="35" t="s">
        <v>77</v>
      </c>
    </row>
    <row r="102" spans="1:8" x14ac:dyDescent="0.2">
      <c r="A102" s="82"/>
      <c r="B102" s="33" t="s">
        <v>13</v>
      </c>
      <c r="C102" s="25">
        <v>30</v>
      </c>
      <c r="D102" s="30">
        <v>2.4</v>
      </c>
      <c r="E102" s="30">
        <v>0.5</v>
      </c>
      <c r="F102" s="30">
        <v>12</v>
      </c>
      <c r="G102" s="30">
        <v>66</v>
      </c>
      <c r="H102" s="35" t="s">
        <v>77</v>
      </c>
    </row>
    <row r="103" spans="1:8" s="5" customFormat="1" x14ac:dyDescent="0.2">
      <c r="A103" s="85" t="s">
        <v>15</v>
      </c>
      <c r="B103" s="85"/>
      <c r="C103" s="8">
        <f>SUM(C96:C102)</f>
        <v>895</v>
      </c>
      <c r="D103" s="57">
        <f t="shared" ref="D103:G103" si="12">SUM(D96:D102)</f>
        <v>33.57</v>
      </c>
      <c r="E103" s="57">
        <f t="shared" si="12"/>
        <v>40.199999999999996</v>
      </c>
      <c r="F103" s="57">
        <f t="shared" si="12"/>
        <v>105.16999999999999</v>
      </c>
      <c r="G103" s="57">
        <f t="shared" si="12"/>
        <v>930.38000000000011</v>
      </c>
      <c r="H103" s="36"/>
    </row>
    <row r="104" spans="1:8" x14ac:dyDescent="0.2">
      <c r="A104" s="85" t="s">
        <v>16</v>
      </c>
      <c r="B104" s="33" t="s">
        <v>93</v>
      </c>
      <c r="C104" s="25">
        <v>200</v>
      </c>
      <c r="D104" s="32">
        <v>0.1</v>
      </c>
      <c r="E104" s="30"/>
      <c r="F104" s="30">
        <v>27.9</v>
      </c>
      <c r="G104" s="30">
        <v>111</v>
      </c>
      <c r="H104" s="35">
        <v>396</v>
      </c>
    </row>
    <row r="105" spans="1:8" x14ac:dyDescent="0.2">
      <c r="A105" s="85"/>
      <c r="B105" s="33" t="s">
        <v>41</v>
      </c>
      <c r="C105" s="25">
        <v>100</v>
      </c>
      <c r="D105" s="30">
        <v>3.1</v>
      </c>
      <c r="E105" s="30">
        <v>2.5</v>
      </c>
      <c r="F105" s="30">
        <v>3</v>
      </c>
      <c r="G105" s="30">
        <v>163</v>
      </c>
      <c r="H105" s="35">
        <v>738</v>
      </c>
    </row>
    <row r="106" spans="1:8" s="5" customFormat="1" x14ac:dyDescent="0.2">
      <c r="A106" s="85" t="s">
        <v>19</v>
      </c>
      <c r="B106" s="85"/>
      <c r="C106" s="8">
        <f>SUM(C104:C105)</f>
        <v>300</v>
      </c>
      <c r="D106" s="31">
        <f>SUM(D104:D105)</f>
        <v>3.2</v>
      </c>
      <c r="E106" s="31">
        <f t="shared" ref="E106:G106" si="13">SUM(E104:E105)</f>
        <v>2.5</v>
      </c>
      <c r="F106" s="31">
        <f t="shared" si="13"/>
        <v>30.9</v>
      </c>
      <c r="G106" s="31">
        <f t="shared" si="13"/>
        <v>274</v>
      </c>
      <c r="H106" s="36"/>
    </row>
    <row r="107" spans="1:8" s="5" customFormat="1" ht="13.5" thickBot="1" x14ac:dyDescent="0.25">
      <c r="A107" s="87" t="s">
        <v>20</v>
      </c>
      <c r="B107" s="87"/>
      <c r="C107" s="9">
        <f>C95+C103+C106</f>
        <v>1860</v>
      </c>
      <c r="D107" s="34">
        <f>D106+D103+D95</f>
        <v>60.02</v>
      </c>
      <c r="E107" s="34">
        <f t="shared" ref="E107:G107" si="14">E106+E103+E95</f>
        <v>62.379999999999995</v>
      </c>
      <c r="F107" s="34">
        <f t="shared" si="14"/>
        <v>243.5</v>
      </c>
      <c r="G107" s="34">
        <f t="shared" si="14"/>
        <v>1899.5700000000002</v>
      </c>
      <c r="H107" s="40"/>
    </row>
    <row r="108" spans="1:8" s="5" customFormat="1" x14ac:dyDescent="0.2">
      <c r="A108" s="94" t="s">
        <v>58</v>
      </c>
      <c r="B108" s="95"/>
      <c r="C108" s="95"/>
      <c r="D108" s="95"/>
      <c r="E108" s="95"/>
      <c r="F108" s="95"/>
      <c r="G108" s="95"/>
      <c r="H108" s="96"/>
    </row>
    <row r="109" spans="1:8" x14ac:dyDescent="0.2">
      <c r="A109" s="85" t="s">
        <v>5</v>
      </c>
      <c r="B109" s="33" t="s">
        <v>91</v>
      </c>
      <c r="C109" s="25">
        <v>200</v>
      </c>
      <c r="D109" s="30">
        <v>4.2</v>
      </c>
      <c r="E109" s="30">
        <v>7.6</v>
      </c>
      <c r="F109" s="30">
        <v>30.2</v>
      </c>
      <c r="G109" s="30">
        <v>206.4</v>
      </c>
      <c r="H109" s="35">
        <v>173</v>
      </c>
    </row>
    <row r="110" spans="1:8" x14ac:dyDescent="0.2">
      <c r="A110" s="85"/>
      <c r="B110" s="33" t="s">
        <v>27</v>
      </c>
      <c r="C110" s="25">
        <v>40</v>
      </c>
      <c r="D110" s="30">
        <v>2.6</v>
      </c>
      <c r="E110" s="30">
        <v>0.8</v>
      </c>
      <c r="F110" s="30">
        <v>18.399999999999999</v>
      </c>
      <c r="G110" s="30">
        <v>92</v>
      </c>
      <c r="H110" s="35" t="s">
        <v>77</v>
      </c>
    </row>
    <row r="111" spans="1:8" x14ac:dyDescent="0.2">
      <c r="A111" s="85"/>
      <c r="B111" s="33" t="s">
        <v>28</v>
      </c>
      <c r="C111" s="25">
        <v>10</v>
      </c>
      <c r="D111" s="30">
        <v>2.2999999999999998</v>
      </c>
      <c r="E111" s="30">
        <v>2.95</v>
      </c>
      <c r="F111" s="30">
        <v>0</v>
      </c>
      <c r="G111" s="30">
        <v>47</v>
      </c>
      <c r="H111" s="35">
        <v>15</v>
      </c>
    </row>
    <row r="112" spans="1:8" x14ac:dyDescent="0.2">
      <c r="A112" s="85"/>
      <c r="B112" s="33" t="s">
        <v>29</v>
      </c>
      <c r="C112" s="25">
        <v>10</v>
      </c>
      <c r="D112" s="30">
        <v>0.1</v>
      </c>
      <c r="E112" s="30">
        <v>7.2</v>
      </c>
      <c r="F112" s="30">
        <v>0.13</v>
      </c>
      <c r="G112" s="30">
        <v>65.72</v>
      </c>
      <c r="H112" s="35">
        <v>14</v>
      </c>
    </row>
    <row r="113" spans="1:17" x14ac:dyDescent="0.2">
      <c r="A113" s="85"/>
      <c r="B113" s="33" t="s">
        <v>7</v>
      </c>
      <c r="C113" s="25">
        <v>200</v>
      </c>
      <c r="D113" s="30">
        <v>0.2</v>
      </c>
      <c r="E113" s="30">
        <v>0.1</v>
      </c>
      <c r="F113" s="30">
        <v>15</v>
      </c>
      <c r="G113" s="30">
        <v>60</v>
      </c>
      <c r="H113" s="35">
        <v>376</v>
      </c>
    </row>
    <row r="114" spans="1:17" x14ac:dyDescent="0.2">
      <c r="A114" s="85"/>
      <c r="B114" s="58" t="s">
        <v>132</v>
      </c>
      <c r="C114" s="59">
        <v>95</v>
      </c>
      <c r="D114" s="75">
        <v>4.3</v>
      </c>
      <c r="E114" s="75">
        <v>3</v>
      </c>
      <c r="F114" s="75">
        <v>12.3</v>
      </c>
      <c r="G114" s="75">
        <v>106</v>
      </c>
      <c r="H114" s="76" t="s">
        <v>77</v>
      </c>
    </row>
    <row r="115" spans="1:17" x14ac:dyDescent="0.2">
      <c r="A115" s="85"/>
      <c r="B115" s="33" t="s">
        <v>6</v>
      </c>
      <c r="C115" s="25">
        <v>200</v>
      </c>
      <c r="D115" s="30">
        <v>2.8</v>
      </c>
      <c r="E115" s="30">
        <v>0.6</v>
      </c>
      <c r="F115" s="30">
        <v>32</v>
      </c>
      <c r="G115" s="30">
        <v>144.6</v>
      </c>
      <c r="H115" s="35" t="s">
        <v>77</v>
      </c>
    </row>
    <row r="116" spans="1:17" s="5" customFormat="1" x14ac:dyDescent="0.2">
      <c r="A116" s="85" t="s">
        <v>8</v>
      </c>
      <c r="B116" s="85"/>
      <c r="C116" s="8">
        <f>SUM(C109:C115)</f>
        <v>755</v>
      </c>
      <c r="D116" s="31">
        <f>SUM(D109:D115)</f>
        <v>16.5</v>
      </c>
      <c r="E116" s="31">
        <f>SUM(E109:E115)</f>
        <v>22.250000000000004</v>
      </c>
      <c r="F116" s="31">
        <f>SUM(F109:F115)</f>
        <v>108.03</v>
      </c>
      <c r="G116" s="31">
        <f>SUM(G109:G115)</f>
        <v>721.72</v>
      </c>
      <c r="H116" s="36"/>
    </row>
    <row r="117" spans="1:17" s="5" customFormat="1" x14ac:dyDescent="0.2">
      <c r="A117" s="91" t="s">
        <v>9</v>
      </c>
      <c r="B117" s="33" t="s">
        <v>6</v>
      </c>
      <c r="C117" s="25">
        <v>100</v>
      </c>
      <c r="D117" s="30">
        <v>1.4</v>
      </c>
      <c r="E117" s="30">
        <v>0.3</v>
      </c>
      <c r="F117" s="30">
        <v>16</v>
      </c>
      <c r="G117" s="30">
        <v>72.3</v>
      </c>
      <c r="H117" s="35" t="s">
        <v>77</v>
      </c>
    </row>
    <row r="118" spans="1:17" x14ac:dyDescent="0.2">
      <c r="A118" s="92"/>
      <c r="B118" s="63" t="s">
        <v>44</v>
      </c>
      <c r="C118" s="51">
        <v>200</v>
      </c>
      <c r="D118" s="30">
        <v>3.94</v>
      </c>
      <c r="E118" s="30">
        <v>4.4800000000000004</v>
      </c>
      <c r="F118" s="30">
        <v>7.88</v>
      </c>
      <c r="G118" s="30">
        <v>143.18</v>
      </c>
      <c r="H118" s="35">
        <v>112</v>
      </c>
      <c r="K118" s="52"/>
      <c r="L118" s="53"/>
      <c r="M118" s="54"/>
      <c r="N118" s="54"/>
      <c r="O118" s="54"/>
      <c r="P118" s="54"/>
      <c r="Q118" s="55"/>
    </row>
    <row r="119" spans="1:17" x14ac:dyDescent="0.2">
      <c r="A119" s="92"/>
      <c r="B119" s="33" t="s">
        <v>115</v>
      </c>
      <c r="C119" s="25">
        <v>240</v>
      </c>
      <c r="D119" s="30">
        <v>6.9</v>
      </c>
      <c r="E119" s="30">
        <v>14.1</v>
      </c>
      <c r="F119" s="30">
        <v>17.899999999999999</v>
      </c>
      <c r="G119" s="30">
        <v>266</v>
      </c>
      <c r="H119" s="35">
        <v>259</v>
      </c>
    </row>
    <row r="120" spans="1:17" x14ac:dyDescent="0.2">
      <c r="A120" s="92"/>
      <c r="B120" s="33" t="s">
        <v>12</v>
      </c>
      <c r="C120" s="25">
        <v>200</v>
      </c>
      <c r="D120" s="30">
        <v>0.6</v>
      </c>
      <c r="E120" s="30">
        <v>0.1</v>
      </c>
      <c r="F120" s="30">
        <v>31.7</v>
      </c>
      <c r="G120" s="30">
        <v>131</v>
      </c>
      <c r="H120" s="35">
        <v>349</v>
      </c>
    </row>
    <row r="121" spans="1:17" x14ac:dyDescent="0.2">
      <c r="A121" s="92"/>
      <c r="B121" s="58" t="s">
        <v>132</v>
      </c>
      <c r="C121" s="59">
        <v>95</v>
      </c>
      <c r="D121" s="75">
        <v>4.3</v>
      </c>
      <c r="E121" s="75">
        <v>3</v>
      </c>
      <c r="F121" s="75">
        <v>12.3</v>
      </c>
      <c r="G121" s="75">
        <v>106</v>
      </c>
      <c r="H121" s="76" t="s">
        <v>77</v>
      </c>
    </row>
    <row r="122" spans="1:17" x14ac:dyDescent="0.2">
      <c r="A122" s="92"/>
      <c r="B122" s="33" t="s">
        <v>14</v>
      </c>
      <c r="C122" s="25">
        <v>40</v>
      </c>
      <c r="D122" s="30">
        <v>4.2</v>
      </c>
      <c r="E122" s="30">
        <v>1.8</v>
      </c>
      <c r="F122" s="30">
        <v>17.5</v>
      </c>
      <c r="G122" s="30">
        <v>109.6</v>
      </c>
      <c r="H122" s="35" t="s">
        <v>77</v>
      </c>
    </row>
    <row r="123" spans="1:17" x14ac:dyDescent="0.2">
      <c r="A123" s="82"/>
      <c r="B123" s="33" t="s">
        <v>13</v>
      </c>
      <c r="C123" s="25">
        <v>30</v>
      </c>
      <c r="D123" s="30">
        <v>2.4</v>
      </c>
      <c r="E123" s="30">
        <v>0.5</v>
      </c>
      <c r="F123" s="30">
        <v>12</v>
      </c>
      <c r="G123" s="30">
        <v>66</v>
      </c>
      <c r="H123" s="35" t="s">
        <v>77</v>
      </c>
    </row>
    <row r="124" spans="1:17" s="5" customFormat="1" x14ac:dyDescent="0.2">
      <c r="A124" s="85" t="s">
        <v>15</v>
      </c>
      <c r="B124" s="85"/>
      <c r="C124" s="8">
        <f>SUM(C117:C123)</f>
        <v>905</v>
      </c>
      <c r="D124" s="57">
        <f t="shared" ref="D124:G124" si="15">SUM(D117:D123)</f>
        <v>23.74</v>
      </c>
      <c r="E124" s="57">
        <f t="shared" si="15"/>
        <v>24.28</v>
      </c>
      <c r="F124" s="57">
        <f t="shared" si="15"/>
        <v>115.28</v>
      </c>
      <c r="G124" s="57">
        <f t="shared" si="15"/>
        <v>894.08</v>
      </c>
      <c r="H124" s="36"/>
    </row>
    <row r="125" spans="1:17" x14ac:dyDescent="0.2">
      <c r="A125" s="85" t="s">
        <v>16</v>
      </c>
      <c r="B125" s="33" t="s">
        <v>121</v>
      </c>
      <c r="C125" s="25">
        <v>100</v>
      </c>
      <c r="D125" s="30">
        <v>3.6</v>
      </c>
      <c r="E125" s="30">
        <v>7.9</v>
      </c>
      <c r="F125" s="30">
        <v>27.7</v>
      </c>
      <c r="G125" s="30">
        <v>189</v>
      </c>
      <c r="H125" s="35">
        <v>535</v>
      </c>
    </row>
    <row r="126" spans="1:17" x14ac:dyDescent="0.2">
      <c r="A126" s="85"/>
      <c r="B126" s="33" t="s">
        <v>17</v>
      </c>
      <c r="C126" s="25">
        <v>200</v>
      </c>
      <c r="D126" s="32">
        <v>0.1</v>
      </c>
      <c r="E126" s="30"/>
      <c r="F126" s="30">
        <v>27.9</v>
      </c>
      <c r="G126" s="30">
        <v>111</v>
      </c>
      <c r="H126" s="35">
        <v>396</v>
      </c>
    </row>
    <row r="127" spans="1:17" s="5" customFormat="1" x14ac:dyDescent="0.2">
      <c r="A127" s="85" t="s">
        <v>19</v>
      </c>
      <c r="B127" s="85"/>
      <c r="C127" s="8">
        <f>SUM(C125:C126)</f>
        <v>300</v>
      </c>
      <c r="D127" s="31">
        <f>SUM(D125:D126)</f>
        <v>3.7</v>
      </c>
      <c r="E127" s="31">
        <f t="shared" ref="E127:G127" si="16">SUM(E125:E126)</f>
        <v>7.9</v>
      </c>
      <c r="F127" s="31">
        <f t="shared" si="16"/>
        <v>55.599999999999994</v>
      </c>
      <c r="G127" s="31">
        <f t="shared" si="16"/>
        <v>300</v>
      </c>
      <c r="H127" s="36"/>
    </row>
    <row r="128" spans="1:17" s="5" customFormat="1" ht="13.5" thickBot="1" x14ac:dyDescent="0.25">
      <c r="A128" s="87" t="s">
        <v>20</v>
      </c>
      <c r="B128" s="87"/>
      <c r="C128" s="9">
        <f>C116+C124+C127</f>
        <v>1960</v>
      </c>
      <c r="D128" s="34">
        <f>D127+D124+D116</f>
        <v>43.94</v>
      </c>
      <c r="E128" s="34">
        <f>E127+E124+E116</f>
        <v>54.430000000000007</v>
      </c>
      <c r="F128" s="34">
        <f>F127+F124+F116</f>
        <v>278.90999999999997</v>
      </c>
      <c r="G128" s="34">
        <f>G127+G124+G116</f>
        <v>1915.8</v>
      </c>
      <c r="H128" s="40"/>
    </row>
    <row r="129" spans="1:8" s="5" customFormat="1" x14ac:dyDescent="0.2">
      <c r="A129" s="97" t="s">
        <v>43</v>
      </c>
      <c r="B129" s="80"/>
      <c r="C129" s="80"/>
      <c r="D129" s="80"/>
      <c r="E129" s="80"/>
      <c r="F129" s="80"/>
      <c r="G129" s="80"/>
      <c r="H129" s="81"/>
    </row>
    <row r="130" spans="1:8" x14ac:dyDescent="0.2">
      <c r="A130" s="91" t="s">
        <v>5</v>
      </c>
      <c r="B130" s="33" t="s">
        <v>80</v>
      </c>
      <c r="C130" s="25">
        <v>150</v>
      </c>
      <c r="D130" s="30">
        <v>11.3</v>
      </c>
      <c r="E130" s="30">
        <v>19.5</v>
      </c>
      <c r="F130" s="30">
        <v>2.2999999999999998</v>
      </c>
      <c r="G130" s="30">
        <v>238</v>
      </c>
      <c r="H130" s="35">
        <v>210</v>
      </c>
    </row>
    <row r="131" spans="1:8" x14ac:dyDescent="0.2">
      <c r="A131" s="92"/>
      <c r="B131" s="33" t="s">
        <v>95</v>
      </c>
      <c r="C131" s="25">
        <v>50</v>
      </c>
      <c r="D131" s="30">
        <v>1.5</v>
      </c>
      <c r="E131" s="30">
        <v>3.1</v>
      </c>
      <c r="F131" s="30">
        <v>3.1</v>
      </c>
      <c r="G131" s="30">
        <v>46</v>
      </c>
      <c r="H131" s="35">
        <v>75</v>
      </c>
    </row>
    <row r="132" spans="1:8" x14ac:dyDescent="0.2">
      <c r="A132" s="92"/>
      <c r="B132" s="33" t="s">
        <v>103</v>
      </c>
      <c r="C132" s="25">
        <v>100</v>
      </c>
      <c r="D132" s="30">
        <v>6.7</v>
      </c>
      <c r="E132" s="30">
        <v>12.6</v>
      </c>
      <c r="F132" s="30">
        <v>35.4</v>
      </c>
      <c r="G132" s="30">
        <v>262</v>
      </c>
      <c r="H132" s="35" t="s">
        <v>129</v>
      </c>
    </row>
    <row r="133" spans="1:8" x14ac:dyDescent="0.2">
      <c r="A133" s="92"/>
      <c r="B133" s="58" t="s">
        <v>132</v>
      </c>
      <c r="C133" s="59">
        <v>95</v>
      </c>
      <c r="D133" s="75">
        <v>4.3</v>
      </c>
      <c r="E133" s="75">
        <v>3</v>
      </c>
      <c r="F133" s="75">
        <v>12.3</v>
      </c>
      <c r="G133" s="75">
        <v>106</v>
      </c>
      <c r="H133" s="76" t="s">
        <v>77</v>
      </c>
    </row>
    <row r="134" spans="1:8" x14ac:dyDescent="0.2">
      <c r="A134" s="92"/>
      <c r="B134" s="33" t="s">
        <v>22</v>
      </c>
      <c r="C134" s="25">
        <v>200</v>
      </c>
      <c r="D134" s="30">
        <v>0.2</v>
      </c>
      <c r="E134" s="30"/>
      <c r="F134" s="30">
        <v>10.199999999999999</v>
      </c>
      <c r="G134" s="30">
        <v>41</v>
      </c>
      <c r="H134" s="35">
        <v>377</v>
      </c>
    </row>
    <row r="135" spans="1:8" x14ac:dyDescent="0.2">
      <c r="A135" s="92"/>
      <c r="B135" s="33" t="s">
        <v>27</v>
      </c>
      <c r="C135" s="25">
        <v>40</v>
      </c>
      <c r="D135" s="30">
        <v>2.6</v>
      </c>
      <c r="E135" s="30">
        <v>0.8</v>
      </c>
      <c r="F135" s="30">
        <v>18.399999999999999</v>
      </c>
      <c r="G135" s="30">
        <v>92</v>
      </c>
      <c r="H135" s="35" t="s">
        <v>77</v>
      </c>
    </row>
    <row r="136" spans="1:8" x14ac:dyDescent="0.2">
      <c r="A136" s="82"/>
      <c r="B136" s="33" t="s">
        <v>29</v>
      </c>
      <c r="C136" s="25">
        <v>10</v>
      </c>
      <c r="D136" s="30">
        <v>0.1</v>
      </c>
      <c r="E136" s="30">
        <v>7.2</v>
      </c>
      <c r="F136" s="30">
        <v>0.13</v>
      </c>
      <c r="G136" s="30">
        <v>65.72</v>
      </c>
      <c r="H136" s="35">
        <v>14</v>
      </c>
    </row>
    <row r="137" spans="1:8" s="5" customFormat="1" x14ac:dyDescent="0.2">
      <c r="A137" s="85" t="s">
        <v>8</v>
      </c>
      <c r="B137" s="85"/>
      <c r="C137" s="8">
        <f>SUM(C130:C136)</f>
        <v>645</v>
      </c>
      <c r="D137" s="31">
        <f>SUM(D130:D136)</f>
        <v>26.700000000000003</v>
      </c>
      <c r="E137" s="31">
        <f>SUM(E130:E136)</f>
        <v>46.2</v>
      </c>
      <c r="F137" s="31">
        <f>SUM(F130:F136)</f>
        <v>81.829999999999984</v>
      </c>
      <c r="G137" s="31">
        <f>SUM(G130:G136)</f>
        <v>850.72</v>
      </c>
      <c r="H137" s="36"/>
    </row>
    <row r="138" spans="1:8" s="5" customFormat="1" x14ac:dyDescent="0.2">
      <c r="A138" s="91" t="s">
        <v>9</v>
      </c>
      <c r="B138" s="33" t="s">
        <v>6</v>
      </c>
      <c r="C138" s="25">
        <v>100</v>
      </c>
      <c r="D138" s="30">
        <v>1.4</v>
      </c>
      <c r="E138" s="30">
        <v>0.3</v>
      </c>
      <c r="F138" s="30">
        <v>16</v>
      </c>
      <c r="G138" s="30">
        <v>72.3</v>
      </c>
      <c r="H138" s="35" t="s">
        <v>77</v>
      </c>
    </row>
    <row r="139" spans="1:8" x14ac:dyDescent="0.2">
      <c r="A139" s="92"/>
      <c r="B139" s="33" t="s">
        <v>42</v>
      </c>
      <c r="C139" s="25">
        <v>200</v>
      </c>
      <c r="D139" s="30">
        <v>3.1</v>
      </c>
      <c r="E139" s="30">
        <v>5.6</v>
      </c>
      <c r="F139" s="30">
        <v>8</v>
      </c>
      <c r="G139" s="30">
        <v>96</v>
      </c>
      <c r="H139" s="35">
        <v>82</v>
      </c>
    </row>
    <row r="140" spans="1:8" x14ac:dyDescent="0.2">
      <c r="A140" s="92"/>
      <c r="B140" s="33" t="s">
        <v>116</v>
      </c>
      <c r="C140" s="25">
        <v>240</v>
      </c>
      <c r="D140" s="30">
        <v>14.38</v>
      </c>
      <c r="E140" s="30">
        <v>26.47</v>
      </c>
      <c r="F140" s="30">
        <v>45.26</v>
      </c>
      <c r="G140" s="30">
        <v>398.06</v>
      </c>
      <c r="H140" s="35">
        <v>406</v>
      </c>
    </row>
    <row r="141" spans="1:8" x14ac:dyDescent="0.2">
      <c r="A141" s="92"/>
      <c r="B141" s="33" t="s">
        <v>32</v>
      </c>
      <c r="C141" s="25">
        <v>200</v>
      </c>
      <c r="D141" s="30">
        <v>0.7</v>
      </c>
      <c r="E141" s="30">
        <v>0.3</v>
      </c>
      <c r="F141" s="30">
        <v>24.4</v>
      </c>
      <c r="G141" s="30">
        <v>103</v>
      </c>
      <c r="H141" s="35">
        <v>388</v>
      </c>
    </row>
    <row r="142" spans="1:8" x14ac:dyDescent="0.2">
      <c r="A142" s="92"/>
      <c r="B142" s="58" t="s">
        <v>132</v>
      </c>
      <c r="C142" s="59">
        <v>95</v>
      </c>
      <c r="D142" s="75">
        <v>4.3</v>
      </c>
      <c r="E142" s="75">
        <v>3</v>
      </c>
      <c r="F142" s="75">
        <v>12.3</v>
      </c>
      <c r="G142" s="75">
        <v>106</v>
      </c>
      <c r="H142" s="76" t="s">
        <v>77</v>
      </c>
    </row>
    <row r="143" spans="1:8" x14ac:dyDescent="0.2">
      <c r="A143" s="92"/>
      <c r="B143" s="33" t="s">
        <v>14</v>
      </c>
      <c r="C143" s="25">
        <v>30</v>
      </c>
      <c r="D143" s="30">
        <v>3.2</v>
      </c>
      <c r="E143" s="30">
        <v>1.4</v>
      </c>
      <c r="F143" s="30">
        <v>13.1</v>
      </c>
      <c r="G143" s="30">
        <v>82.2</v>
      </c>
      <c r="H143" s="35" t="s">
        <v>77</v>
      </c>
    </row>
    <row r="144" spans="1:8" x14ac:dyDescent="0.2">
      <c r="A144" s="82"/>
      <c r="B144" s="33" t="s">
        <v>13</v>
      </c>
      <c r="C144" s="25">
        <v>30</v>
      </c>
      <c r="D144" s="30">
        <v>2.4</v>
      </c>
      <c r="E144" s="30">
        <v>0.5</v>
      </c>
      <c r="F144" s="30">
        <v>12</v>
      </c>
      <c r="G144" s="30">
        <v>66</v>
      </c>
      <c r="H144" s="35" t="s">
        <v>77</v>
      </c>
    </row>
    <row r="145" spans="1:8" s="5" customFormat="1" x14ac:dyDescent="0.2">
      <c r="A145" s="85" t="s">
        <v>15</v>
      </c>
      <c r="B145" s="85"/>
      <c r="C145" s="8">
        <f>SUM(C138:C144)</f>
        <v>895</v>
      </c>
      <c r="D145" s="57">
        <f t="shared" ref="D145:G145" si="17">SUM(D138:D144)</f>
        <v>29.48</v>
      </c>
      <c r="E145" s="57">
        <f t="shared" si="17"/>
        <v>37.569999999999993</v>
      </c>
      <c r="F145" s="57">
        <f t="shared" si="17"/>
        <v>131.06</v>
      </c>
      <c r="G145" s="57">
        <f t="shared" si="17"/>
        <v>923.56000000000006</v>
      </c>
      <c r="H145" s="36"/>
    </row>
    <row r="146" spans="1:8" x14ac:dyDescent="0.2">
      <c r="A146" s="85" t="s">
        <v>16</v>
      </c>
      <c r="B146" s="33" t="s">
        <v>41</v>
      </c>
      <c r="C146" s="25">
        <v>100</v>
      </c>
      <c r="D146" s="30">
        <v>3.1</v>
      </c>
      <c r="E146" s="30">
        <v>2.5</v>
      </c>
      <c r="F146" s="30">
        <v>3</v>
      </c>
      <c r="G146" s="30">
        <v>163</v>
      </c>
      <c r="H146" s="35">
        <v>738</v>
      </c>
    </row>
    <row r="147" spans="1:8" x14ac:dyDescent="0.2">
      <c r="A147" s="85"/>
      <c r="B147" s="33" t="s">
        <v>33</v>
      </c>
      <c r="C147" s="25">
        <v>200</v>
      </c>
      <c r="D147" s="30">
        <v>0.17</v>
      </c>
      <c r="E147" s="30">
        <v>0.04</v>
      </c>
      <c r="F147" s="30">
        <v>23.1</v>
      </c>
      <c r="G147" s="30">
        <v>93.5</v>
      </c>
      <c r="H147" s="35">
        <v>639</v>
      </c>
    </row>
    <row r="148" spans="1:8" s="5" customFormat="1" x14ac:dyDescent="0.2">
      <c r="A148" s="85" t="s">
        <v>19</v>
      </c>
      <c r="B148" s="85"/>
      <c r="C148" s="8">
        <f>SUM(C146:C147)</f>
        <v>300</v>
      </c>
      <c r="D148" s="31">
        <f>SUM(D146:D147)</f>
        <v>3.27</v>
      </c>
      <c r="E148" s="31">
        <f t="shared" ref="E148:G148" si="18">SUM(E146:E147)</f>
        <v>2.54</v>
      </c>
      <c r="F148" s="31">
        <f t="shared" si="18"/>
        <v>26.1</v>
      </c>
      <c r="G148" s="31">
        <f t="shared" si="18"/>
        <v>256.5</v>
      </c>
      <c r="H148" s="36"/>
    </row>
    <row r="149" spans="1:8" s="5" customFormat="1" ht="13.5" thickBot="1" x14ac:dyDescent="0.25">
      <c r="A149" s="87" t="s">
        <v>20</v>
      </c>
      <c r="B149" s="87"/>
      <c r="C149" s="9">
        <f>C137+C145+C148</f>
        <v>1840</v>
      </c>
      <c r="D149" s="34">
        <f>D148+D145+D137</f>
        <v>59.45</v>
      </c>
      <c r="E149" s="34">
        <f t="shared" ref="E149:G149" si="19">E148+E145+E137</f>
        <v>86.31</v>
      </c>
      <c r="F149" s="34">
        <f t="shared" si="19"/>
        <v>238.98999999999998</v>
      </c>
      <c r="G149" s="34">
        <f t="shared" si="19"/>
        <v>2030.78</v>
      </c>
      <c r="H149" s="40"/>
    </row>
    <row r="150" spans="1:8" s="5" customFormat="1" x14ac:dyDescent="0.2">
      <c r="A150" s="90" t="s">
        <v>45</v>
      </c>
      <c r="B150" s="90"/>
      <c r="C150" s="90"/>
      <c r="D150" s="42"/>
      <c r="E150" s="42"/>
      <c r="F150" s="42"/>
      <c r="G150" s="42"/>
      <c r="H150" s="43"/>
    </row>
    <row r="151" spans="1:8" x14ac:dyDescent="0.2">
      <c r="A151" s="85" t="s">
        <v>5</v>
      </c>
      <c r="B151" s="33" t="s">
        <v>6</v>
      </c>
      <c r="C151" s="25">
        <v>100</v>
      </c>
      <c r="D151" s="30">
        <v>1.4</v>
      </c>
      <c r="E151" s="30">
        <v>0.3</v>
      </c>
      <c r="F151" s="30">
        <v>16</v>
      </c>
      <c r="G151" s="30">
        <v>72.3</v>
      </c>
      <c r="H151" s="35" t="s">
        <v>77</v>
      </c>
    </row>
    <row r="152" spans="1:8" ht="25.5" x14ac:dyDescent="0.2">
      <c r="A152" s="85"/>
      <c r="B152" s="33" t="s">
        <v>117</v>
      </c>
      <c r="C152" s="56">
        <v>90</v>
      </c>
      <c r="D152" s="30">
        <v>10.15</v>
      </c>
      <c r="E152" s="30">
        <v>7</v>
      </c>
      <c r="F152" s="30">
        <v>3.37</v>
      </c>
      <c r="G152" s="30">
        <v>137.22</v>
      </c>
      <c r="H152" s="35" t="s">
        <v>106</v>
      </c>
    </row>
    <row r="153" spans="1:8" x14ac:dyDescent="0.2">
      <c r="A153" s="85"/>
      <c r="B153" s="33" t="s">
        <v>23</v>
      </c>
      <c r="C153" s="25">
        <v>150</v>
      </c>
      <c r="D153" s="30">
        <v>8.1999999999999993</v>
      </c>
      <c r="E153" s="30">
        <v>6.3</v>
      </c>
      <c r="F153" s="30">
        <v>38.700000000000003</v>
      </c>
      <c r="G153" s="30">
        <v>245</v>
      </c>
      <c r="H153" s="35">
        <v>171</v>
      </c>
    </row>
    <row r="154" spans="1:8" x14ac:dyDescent="0.2">
      <c r="A154" s="85"/>
      <c r="B154" s="58" t="s">
        <v>132</v>
      </c>
      <c r="C154" s="59">
        <v>95</v>
      </c>
      <c r="D154" s="75">
        <v>4.3</v>
      </c>
      <c r="E154" s="75">
        <v>3</v>
      </c>
      <c r="F154" s="75">
        <v>12.3</v>
      </c>
      <c r="G154" s="75">
        <v>106</v>
      </c>
      <c r="H154" s="76" t="s">
        <v>77</v>
      </c>
    </row>
    <row r="155" spans="1:8" x14ac:dyDescent="0.2">
      <c r="A155" s="85"/>
      <c r="B155" s="33" t="s">
        <v>14</v>
      </c>
      <c r="C155" s="25">
        <v>30</v>
      </c>
      <c r="D155" s="30">
        <v>3.2</v>
      </c>
      <c r="E155" s="30">
        <v>1.4</v>
      </c>
      <c r="F155" s="30">
        <v>13.1</v>
      </c>
      <c r="G155" s="30">
        <v>82.2</v>
      </c>
      <c r="H155" s="35" t="s">
        <v>77</v>
      </c>
    </row>
    <row r="156" spans="1:8" x14ac:dyDescent="0.2">
      <c r="A156" s="85"/>
      <c r="B156" s="33" t="s">
        <v>7</v>
      </c>
      <c r="C156" s="25">
        <v>200</v>
      </c>
      <c r="D156" s="30">
        <v>0.2</v>
      </c>
      <c r="E156" s="30">
        <v>0.1</v>
      </c>
      <c r="F156" s="30">
        <v>15</v>
      </c>
      <c r="G156" s="30">
        <v>60</v>
      </c>
      <c r="H156" s="35">
        <v>376</v>
      </c>
    </row>
    <row r="157" spans="1:8" s="5" customFormat="1" x14ac:dyDescent="0.2">
      <c r="A157" s="85" t="s">
        <v>8</v>
      </c>
      <c r="B157" s="85"/>
      <c r="C157" s="8">
        <f>SUM(C151:C156)</f>
        <v>665</v>
      </c>
      <c r="D157" s="31">
        <f>SUM(D151:D156)</f>
        <v>27.45</v>
      </c>
      <c r="E157" s="31">
        <f t="shared" ref="E157:G157" si="20">SUM(E151:E156)</f>
        <v>18.100000000000001</v>
      </c>
      <c r="F157" s="31">
        <f t="shared" si="20"/>
        <v>98.47</v>
      </c>
      <c r="G157" s="31">
        <f t="shared" si="20"/>
        <v>702.72</v>
      </c>
      <c r="H157" s="36"/>
    </row>
    <row r="158" spans="1:8" s="5" customFormat="1" x14ac:dyDescent="0.2">
      <c r="A158" s="91" t="s">
        <v>9</v>
      </c>
      <c r="B158" s="33" t="s">
        <v>6</v>
      </c>
      <c r="C158" s="25">
        <v>100</v>
      </c>
      <c r="D158" s="30">
        <v>1.4</v>
      </c>
      <c r="E158" s="30">
        <v>0.3</v>
      </c>
      <c r="F158" s="30">
        <v>16</v>
      </c>
      <c r="G158" s="30">
        <v>72.3</v>
      </c>
      <c r="H158" s="35" t="s">
        <v>77</v>
      </c>
    </row>
    <row r="159" spans="1:8" x14ac:dyDescent="0.2">
      <c r="A159" s="92"/>
      <c r="B159" s="33" t="s">
        <v>46</v>
      </c>
      <c r="C159" s="25">
        <v>200</v>
      </c>
      <c r="D159" s="30">
        <v>5.12</v>
      </c>
      <c r="E159" s="30">
        <v>3.6</v>
      </c>
      <c r="F159" s="30">
        <v>17.399999999999999</v>
      </c>
      <c r="G159" s="30">
        <v>115.8</v>
      </c>
      <c r="H159" s="35">
        <v>102</v>
      </c>
    </row>
    <row r="160" spans="1:8" ht="25.5" x14ac:dyDescent="0.2">
      <c r="A160" s="92"/>
      <c r="B160" s="33" t="s">
        <v>118</v>
      </c>
      <c r="C160" s="25">
        <v>90</v>
      </c>
      <c r="D160" s="30">
        <v>9.41</v>
      </c>
      <c r="E160" s="30">
        <v>4.1399999999999997</v>
      </c>
      <c r="F160" s="30">
        <v>10.83</v>
      </c>
      <c r="G160" s="30">
        <v>118.05</v>
      </c>
      <c r="H160" s="35" t="s">
        <v>130</v>
      </c>
    </row>
    <row r="161" spans="1:8" x14ac:dyDescent="0.2">
      <c r="A161" s="92"/>
      <c r="B161" s="33" t="s">
        <v>70</v>
      </c>
      <c r="C161" s="25">
        <v>150</v>
      </c>
      <c r="D161" s="30">
        <v>2.9</v>
      </c>
      <c r="E161" s="30">
        <v>4.7</v>
      </c>
      <c r="F161" s="30">
        <v>33.6</v>
      </c>
      <c r="G161" s="30">
        <v>145</v>
      </c>
      <c r="H161" s="35">
        <v>125</v>
      </c>
    </row>
    <row r="162" spans="1:8" x14ac:dyDescent="0.2">
      <c r="A162" s="92"/>
      <c r="B162" s="33" t="s">
        <v>24</v>
      </c>
      <c r="C162" s="25">
        <v>200</v>
      </c>
      <c r="D162" s="30">
        <v>1.92</v>
      </c>
      <c r="E162" s="30">
        <v>0.12</v>
      </c>
      <c r="F162" s="30">
        <v>25.86</v>
      </c>
      <c r="G162" s="30">
        <v>151</v>
      </c>
      <c r="H162" s="35">
        <v>551</v>
      </c>
    </row>
    <row r="163" spans="1:8" x14ac:dyDescent="0.2">
      <c r="A163" s="92"/>
      <c r="B163" s="58" t="s">
        <v>132</v>
      </c>
      <c r="C163" s="59">
        <v>95</v>
      </c>
      <c r="D163" s="75">
        <v>4.3</v>
      </c>
      <c r="E163" s="75">
        <v>3</v>
      </c>
      <c r="F163" s="75">
        <v>12.3</v>
      </c>
      <c r="G163" s="75">
        <v>106</v>
      </c>
      <c r="H163" s="76" t="s">
        <v>77</v>
      </c>
    </row>
    <row r="164" spans="1:8" x14ac:dyDescent="0.2">
      <c r="A164" s="92"/>
      <c r="B164" s="33" t="s">
        <v>14</v>
      </c>
      <c r="C164" s="25">
        <v>40</v>
      </c>
      <c r="D164" s="30">
        <v>4.2</v>
      </c>
      <c r="E164" s="30">
        <v>1.8</v>
      </c>
      <c r="F164" s="30">
        <v>17.5</v>
      </c>
      <c r="G164" s="30">
        <v>109.6</v>
      </c>
      <c r="H164" s="35" t="s">
        <v>77</v>
      </c>
    </row>
    <row r="165" spans="1:8" x14ac:dyDescent="0.2">
      <c r="A165" s="82"/>
      <c r="B165" s="33" t="s">
        <v>13</v>
      </c>
      <c r="C165" s="25">
        <v>30</v>
      </c>
      <c r="D165" s="30">
        <v>2.4</v>
      </c>
      <c r="E165" s="30">
        <v>0.5</v>
      </c>
      <c r="F165" s="30">
        <v>12</v>
      </c>
      <c r="G165" s="30">
        <v>66</v>
      </c>
      <c r="H165" s="35" t="s">
        <v>77</v>
      </c>
    </row>
    <row r="166" spans="1:8" s="5" customFormat="1" x14ac:dyDescent="0.2">
      <c r="A166" s="85" t="s">
        <v>15</v>
      </c>
      <c r="B166" s="85"/>
      <c r="C166" s="8">
        <f>SUM(C158:C165)</f>
        <v>905</v>
      </c>
      <c r="D166" s="57">
        <f t="shared" ref="D166:G166" si="21">SUM(D158:D165)</f>
        <v>31.65</v>
      </c>
      <c r="E166" s="57">
        <f t="shared" si="21"/>
        <v>18.159999999999997</v>
      </c>
      <c r="F166" s="57">
        <f t="shared" si="21"/>
        <v>145.49</v>
      </c>
      <c r="G166" s="57">
        <f t="shared" si="21"/>
        <v>883.75</v>
      </c>
      <c r="H166" s="36"/>
    </row>
    <row r="167" spans="1:8" x14ac:dyDescent="0.2">
      <c r="A167" s="85" t="s">
        <v>16</v>
      </c>
      <c r="B167" s="33" t="s">
        <v>25</v>
      </c>
      <c r="C167" s="25">
        <v>200</v>
      </c>
      <c r="D167" s="30">
        <v>5.4</v>
      </c>
      <c r="E167" s="30">
        <v>5</v>
      </c>
      <c r="F167" s="30">
        <v>21.6</v>
      </c>
      <c r="G167" s="30">
        <v>158</v>
      </c>
      <c r="H167" s="35" t="s">
        <v>77</v>
      </c>
    </row>
    <row r="168" spans="1:8" x14ac:dyDescent="0.2">
      <c r="A168" s="85"/>
      <c r="B168" s="33" t="s">
        <v>47</v>
      </c>
      <c r="C168" s="25">
        <v>100</v>
      </c>
      <c r="D168" s="30">
        <v>4.5999999999999996</v>
      </c>
      <c r="E168" s="30">
        <v>4</v>
      </c>
      <c r="F168" s="30">
        <v>26.8</v>
      </c>
      <c r="G168" s="30">
        <v>162</v>
      </c>
      <c r="H168" s="35">
        <v>738</v>
      </c>
    </row>
    <row r="169" spans="1:8" s="5" customFormat="1" x14ac:dyDescent="0.2">
      <c r="A169" s="85" t="s">
        <v>19</v>
      </c>
      <c r="B169" s="85"/>
      <c r="C169" s="8">
        <f>SUM(C167:C168)</f>
        <v>300</v>
      </c>
      <c r="D169" s="31">
        <f>SUM(D167:D168)</f>
        <v>10</v>
      </c>
      <c r="E169" s="31">
        <f t="shared" ref="E169:G169" si="22">SUM(E167:E168)</f>
        <v>9</v>
      </c>
      <c r="F169" s="31">
        <f t="shared" si="22"/>
        <v>48.400000000000006</v>
      </c>
      <c r="G169" s="31">
        <f t="shared" si="22"/>
        <v>320</v>
      </c>
      <c r="H169" s="36"/>
    </row>
    <row r="170" spans="1:8" s="5" customFormat="1" ht="13.5" thickBot="1" x14ac:dyDescent="0.25">
      <c r="A170" s="87" t="s">
        <v>20</v>
      </c>
      <c r="B170" s="87"/>
      <c r="C170" s="9">
        <f>C157+C166+C169</f>
        <v>1870</v>
      </c>
      <c r="D170" s="34">
        <f>D169+D166+D157</f>
        <v>69.099999999999994</v>
      </c>
      <c r="E170" s="34">
        <f t="shared" ref="E170:G170" si="23">E169+E166+E157</f>
        <v>45.26</v>
      </c>
      <c r="F170" s="34">
        <f t="shared" si="23"/>
        <v>292.36</v>
      </c>
      <c r="G170" s="34">
        <f t="shared" si="23"/>
        <v>1906.47</v>
      </c>
      <c r="H170" s="40"/>
    </row>
    <row r="171" spans="1:8" s="5" customFormat="1" x14ac:dyDescent="0.2">
      <c r="A171" s="97" t="s">
        <v>48</v>
      </c>
      <c r="B171" s="80"/>
      <c r="C171" s="80"/>
      <c r="D171" s="80"/>
      <c r="E171" s="80"/>
      <c r="F171" s="80"/>
      <c r="G171" s="80"/>
      <c r="H171" s="81"/>
    </row>
    <row r="172" spans="1:8" x14ac:dyDescent="0.2">
      <c r="A172" s="91" t="s">
        <v>5</v>
      </c>
      <c r="B172" s="33" t="s">
        <v>49</v>
      </c>
      <c r="C172" s="25">
        <v>200</v>
      </c>
      <c r="D172" s="30">
        <v>7.16</v>
      </c>
      <c r="E172" s="30">
        <v>9.4</v>
      </c>
      <c r="F172" s="30">
        <v>28.8</v>
      </c>
      <c r="G172" s="30">
        <v>291.89999999999998</v>
      </c>
      <c r="H172" s="35">
        <v>266</v>
      </c>
    </row>
    <row r="173" spans="1:8" x14ac:dyDescent="0.2">
      <c r="A173" s="92"/>
      <c r="B173" s="33" t="s">
        <v>105</v>
      </c>
      <c r="C173" s="25">
        <v>100</v>
      </c>
      <c r="D173" s="30">
        <v>6.5</v>
      </c>
      <c r="E173" s="30">
        <v>6.9</v>
      </c>
      <c r="F173" s="30">
        <v>59.7</v>
      </c>
      <c r="G173" s="30">
        <v>327</v>
      </c>
      <c r="H173" s="35" t="s">
        <v>131</v>
      </c>
    </row>
    <row r="174" spans="1:8" x14ac:dyDescent="0.2">
      <c r="A174" s="92"/>
      <c r="B174" s="58" t="s">
        <v>132</v>
      </c>
      <c r="C174" s="59">
        <v>95</v>
      </c>
      <c r="D174" s="75">
        <v>4.3</v>
      </c>
      <c r="E174" s="75">
        <v>3</v>
      </c>
      <c r="F174" s="75">
        <v>12.3</v>
      </c>
      <c r="G174" s="75">
        <v>106</v>
      </c>
      <c r="H174" s="76" t="s">
        <v>77</v>
      </c>
    </row>
    <row r="175" spans="1:8" x14ac:dyDescent="0.2">
      <c r="A175" s="92"/>
      <c r="B175" s="33" t="s">
        <v>22</v>
      </c>
      <c r="C175" s="25">
        <v>200</v>
      </c>
      <c r="D175" s="30">
        <v>0.2</v>
      </c>
      <c r="E175" s="30"/>
      <c r="F175" s="30">
        <v>10.199999999999999</v>
      </c>
      <c r="G175" s="30">
        <v>41</v>
      </c>
      <c r="H175" s="35">
        <v>377</v>
      </c>
    </row>
    <row r="176" spans="1:8" x14ac:dyDescent="0.2">
      <c r="A176" s="92"/>
      <c r="B176" s="33" t="s">
        <v>27</v>
      </c>
      <c r="C176" s="25">
        <v>40</v>
      </c>
      <c r="D176" s="30">
        <v>2.6</v>
      </c>
      <c r="E176" s="30">
        <v>0.8</v>
      </c>
      <c r="F176" s="30">
        <v>18.399999999999999</v>
      </c>
      <c r="G176" s="30">
        <v>92</v>
      </c>
      <c r="H176" s="35" t="s">
        <v>77</v>
      </c>
    </row>
    <row r="177" spans="1:8" x14ac:dyDescent="0.2">
      <c r="A177" s="82"/>
      <c r="B177" s="33" t="s">
        <v>29</v>
      </c>
      <c r="C177" s="25">
        <v>10</v>
      </c>
      <c r="D177" s="30">
        <v>0.1</v>
      </c>
      <c r="E177" s="30">
        <v>7.2</v>
      </c>
      <c r="F177" s="30">
        <v>0.13</v>
      </c>
      <c r="G177" s="30">
        <v>65.72</v>
      </c>
      <c r="H177" s="35">
        <v>14</v>
      </c>
    </row>
    <row r="178" spans="1:8" s="5" customFormat="1" x14ac:dyDescent="0.2">
      <c r="A178" s="85" t="s">
        <v>8</v>
      </c>
      <c r="B178" s="85"/>
      <c r="C178" s="8">
        <f>SUM(C172:C177)</f>
        <v>645</v>
      </c>
      <c r="D178" s="57">
        <f>SUM(D172:D177)</f>
        <v>20.860000000000003</v>
      </c>
      <c r="E178" s="57">
        <f>SUM(E172:E177)</f>
        <v>27.3</v>
      </c>
      <c r="F178" s="57">
        <f>SUM(F172:F177)</f>
        <v>129.53</v>
      </c>
      <c r="G178" s="57">
        <f>SUM(G172:G177)</f>
        <v>923.62</v>
      </c>
      <c r="H178" s="36"/>
    </row>
    <row r="179" spans="1:8" s="5" customFormat="1" x14ac:dyDescent="0.2">
      <c r="A179" s="91" t="s">
        <v>9</v>
      </c>
      <c r="B179" s="33" t="s">
        <v>6</v>
      </c>
      <c r="C179" s="25">
        <v>100</v>
      </c>
      <c r="D179" s="30">
        <v>1.4</v>
      </c>
      <c r="E179" s="30">
        <v>0.3</v>
      </c>
      <c r="F179" s="30">
        <v>16</v>
      </c>
      <c r="G179" s="30">
        <v>72.3</v>
      </c>
      <c r="H179" s="35" t="s">
        <v>77</v>
      </c>
    </row>
    <row r="180" spans="1:8" x14ac:dyDescent="0.2">
      <c r="A180" s="92"/>
      <c r="B180" s="33" t="s">
        <v>104</v>
      </c>
      <c r="C180" s="25">
        <v>200</v>
      </c>
      <c r="D180" s="30">
        <v>4.5999999999999996</v>
      </c>
      <c r="E180" s="30">
        <v>6.4</v>
      </c>
      <c r="F180" s="30">
        <v>7.9</v>
      </c>
      <c r="G180" s="30">
        <v>110</v>
      </c>
      <c r="H180" s="35">
        <v>88</v>
      </c>
    </row>
    <row r="181" spans="1:8" ht="25.5" x14ac:dyDescent="0.2">
      <c r="A181" s="92"/>
      <c r="B181" s="33" t="s">
        <v>119</v>
      </c>
      <c r="C181" s="25">
        <v>90</v>
      </c>
      <c r="D181" s="30">
        <v>10.88</v>
      </c>
      <c r="E181" s="30">
        <v>11.77</v>
      </c>
      <c r="F181" s="30">
        <v>9.82</v>
      </c>
      <c r="G181" s="30">
        <v>98.32</v>
      </c>
      <c r="H181" s="35" t="s">
        <v>79</v>
      </c>
    </row>
    <row r="182" spans="1:8" x14ac:dyDescent="0.2">
      <c r="A182" s="92"/>
      <c r="B182" s="33" t="s">
        <v>50</v>
      </c>
      <c r="C182" s="25">
        <v>150</v>
      </c>
      <c r="D182" s="30">
        <v>5.6</v>
      </c>
      <c r="E182" s="30">
        <v>4.9000000000000004</v>
      </c>
      <c r="F182" s="30">
        <v>37.799999999999997</v>
      </c>
      <c r="G182" s="30">
        <v>223</v>
      </c>
      <c r="H182" s="35">
        <v>302</v>
      </c>
    </row>
    <row r="183" spans="1:8" x14ac:dyDescent="0.2">
      <c r="A183" s="92"/>
      <c r="B183" s="33" t="s">
        <v>12</v>
      </c>
      <c r="C183" s="25">
        <v>200</v>
      </c>
      <c r="D183" s="30">
        <v>0.6</v>
      </c>
      <c r="E183" s="30">
        <v>0.1</v>
      </c>
      <c r="F183" s="30">
        <v>31.7</v>
      </c>
      <c r="G183" s="30">
        <v>131</v>
      </c>
      <c r="H183" s="35">
        <v>349</v>
      </c>
    </row>
    <row r="184" spans="1:8" x14ac:dyDescent="0.2">
      <c r="A184" s="92"/>
      <c r="B184" s="58" t="s">
        <v>132</v>
      </c>
      <c r="C184" s="59">
        <v>95</v>
      </c>
      <c r="D184" s="75">
        <v>4.3</v>
      </c>
      <c r="E184" s="75">
        <v>3</v>
      </c>
      <c r="F184" s="75">
        <v>12.3</v>
      </c>
      <c r="G184" s="75">
        <v>106</v>
      </c>
      <c r="H184" s="76" t="s">
        <v>77</v>
      </c>
    </row>
    <row r="185" spans="1:8" x14ac:dyDescent="0.2">
      <c r="A185" s="92"/>
      <c r="B185" s="33" t="s">
        <v>14</v>
      </c>
      <c r="C185" s="25">
        <v>30</v>
      </c>
      <c r="D185" s="30">
        <v>3.2</v>
      </c>
      <c r="E185" s="30">
        <v>1.4</v>
      </c>
      <c r="F185" s="30">
        <v>13.1</v>
      </c>
      <c r="G185" s="30">
        <v>82.2</v>
      </c>
      <c r="H185" s="35" t="s">
        <v>77</v>
      </c>
    </row>
    <row r="186" spans="1:8" x14ac:dyDescent="0.2">
      <c r="A186" s="82"/>
      <c r="B186" s="33" t="s">
        <v>13</v>
      </c>
      <c r="C186" s="25">
        <v>30</v>
      </c>
      <c r="D186" s="30">
        <v>2.4</v>
      </c>
      <c r="E186" s="30">
        <v>0.5</v>
      </c>
      <c r="F186" s="30">
        <v>12</v>
      </c>
      <c r="G186" s="30">
        <v>66</v>
      </c>
      <c r="H186" s="35" t="s">
        <v>77</v>
      </c>
    </row>
    <row r="187" spans="1:8" s="5" customFormat="1" x14ac:dyDescent="0.2">
      <c r="A187" s="85" t="s">
        <v>15</v>
      </c>
      <c r="B187" s="85"/>
      <c r="C187" s="8">
        <f>SUM(C179:C186)</f>
        <v>895</v>
      </c>
      <c r="D187" s="57">
        <f t="shared" ref="D187:G187" si="24">SUM(D179:D186)</f>
        <v>32.980000000000004</v>
      </c>
      <c r="E187" s="57">
        <f t="shared" si="24"/>
        <v>28.369999999999997</v>
      </c>
      <c r="F187" s="57">
        <f t="shared" si="24"/>
        <v>140.62</v>
      </c>
      <c r="G187" s="57">
        <f t="shared" si="24"/>
        <v>888.82</v>
      </c>
      <c r="H187" s="36"/>
    </row>
    <row r="188" spans="1:8" x14ac:dyDescent="0.2">
      <c r="A188" s="85" t="s">
        <v>16</v>
      </c>
      <c r="B188" s="33" t="s">
        <v>93</v>
      </c>
      <c r="C188" s="47">
        <v>200</v>
      </c>
      <c r="D188" s="32">
        <v>0.1</v>
      </c>
      <c r="E188" s="30"/>
      <c r="F188" s="30">
        <v>27.9</v>
      </c>
      <c r="G188" s="30">
        <v>111</v>
      </c>
      <c r="H188" s="35">
        <v>396</v>
      </c>
    </row>
    <row r="189" spans="1:8" x14ac:dyDescent="0.2">
      <c r="A189" s="85"/>
      <c r="B189" s="33" t="s">
        <v>51</v>
      </c>
      <c r="C189" s="47">
        <v>100</v>
      </c>
      <c r="D189" s="30">
        <v>3.3</v>
      </c>
      <c r="E189" s="30">
        <v>3</v>
      </c>
      <c r="F189" s="30">
        <v>34.799999999999997</v>
      </c>
      <c r="G189" s="30">
        <v>180</v>
      </c>
      <c r="H189" s="35">
        <v>738</v>
      </c>
    </row>
    <row r="190" spans="1:8" s="5" customFormat="1" x14ac:dyDescent="0.2">
      <c r="A190" s="85" t="s">
        <v>19</v>
      </c>
      <c r="B190" s="85"/>
      <c r="C190" s="57">
        <f>SUM(C188:C189)</f>
        <v>300</v>
      </c>
      <c r="D190" s="31">
        <f>SUM(D188:D189)</f>
        <v>3.4</v>
      </c>
      <c r="E190" s="31">
        <f t="shared" ref="E190:G190" si="25">SUM(E188:E189)</f>
        <v>3</v>
      </c>
      <c r="F190" s="31">
        <f t="shared" si="25"/>
        <v>62.699999999999996</v>
      </c>
      <c r="G190" s="31">
        <f t="shared" si="25"/>
        <v>291</v>
      </c>
      <c r="H190" s="36"/>
    </row>
    <row r="191" spans="1:8" s="5" customFormat="1" ht="13.5" thickBot="1" x14ac:dyDescent="0.25">
      <c r="A191" s="87" t="s">
        <v>20</v>
      </c>
      <c r="B191" s="87"/>
      <c r="C191" s="9">
        <f t="shared" ref="C191" si="26">SUM(C183:C190)</f>
        <v>1850</v>
      </c>
      <c r="D191" s="34">
        <f>D190+D187+D178</f>
        <v>57.240000000000009</v>
      </c>
      <c r="E191" s="34">
        <f>E190+E187+E178</f>
        <v>58.67</v>
      </c>
      <c r="F191" s="34">
        <f>F190+F187+F178</f>
        <v>332.85</v>
      </c>
      <c r="G191" s="34">
        <f>G190+G187+G178</f>
        <v>2103.44</v>
      </c>
      <c r="H191" s="40"/>
    </row>
    <row r="192" spans="1:8" s="5" customFormat="1" x14ac:dyDescent="0.2">
      <c r="A192" s="90" t="s">
        <v>52</v>
      </c>
      <c r="B192" s="90"/>
      <c r="C192" s="90"/>
      <c r="D192" s="42"/>
      <c r="E192" s="42"/>
      <c r="F192" s="42"/>
      <c r="G192" s="42"/>
      <c r="H192" s="43"/>
    </row>
    <row r="193" spans="1:8" x14ac:dyDescent="0.2">
      <c r="A193" s="85" t="s">
        <v>5</v>
      </c>
      <c r="B193" s="33" t="s">
        <v>53</v>
      </c>
      <c r="C193" s="25">
        <v>200</v>
      </c>
      <c r="D193" s="30">
        <v>8.6</v>
      </c>
      <c r="E193" s="30">
        <v>15</v>
      </c>
      <c r="F193" s="30">
        <v>46.7</v>
      </c>
      <c r="G193" s="30">
        <v>356.3</v>
      </c>
      <c r="H193" s="35">
        <v>204</v>
      </c>
    </row>
    <row r="194" spans="1:8" x14ac:dyDescent="0.2">
      <c r="A194" s="85"/>
      <c r="B194" s="33" t="s">
        <v>6</v>
      </c>
      <c r="C194" s="25">
        <v>200</v>
      </c>
      <c r="D194" s="30">
        <v>2.8</v>
      </c>
      <c r="E194" s="30">
        <v>0.6</v>
      </c>
      <c r="F194" s="30">
        <v>32</v>
      </c>
      <c r="G194" s="30">
        <v>144.6</v>
      </c>
      <c r="H194" s="35" t="s">
        <v>77</v>
      </c>
    </row>
    <row r="195" spans="1:8" x14ac:dyDescent="0.2">
      <c r="A195" s="85"/>
      <c r="B195" s="58" t="s">
        <v>132</v>
      </c>
      <c r="C195" s="59">
        <v>95</v>
      </c>
      <c r="D195" s="75">
        <v>4.3</v>
      </c>
      <c r="E195" s="75">
        <v>3</v>
      </c>
      <c r="F195" s="75">
        <v>12.3</v>
      </c>
      <c r="G195" s="75">
        <v>106</v>
      </c>
      <c r="H195" s="76" t="s">
        <v>77</v>
      </c>
    </row>
    <row r="196" spans="1:8" x14ac:dyDescent="0.2">
      <c r="A196" s="85"/>
      <c r="B196" s="33" t="s">
        <v>7</v>
      </c>
      <c r="C196" s="25">
        <v>200</v>
      </c>
      <c r="D196" s="30">
        <v>0.2</v>
      </c>
      <c r="E196" s="30">
        <v>0.1</v>
      </c>
      <c r="F196" s="30">
        <v>15</v>
      </c>
      <c r="G196" s="30">
        <v>60</v>
      </c>
      <c r="H196" s="35">
        <v>376</v>
      </c>
    </row>
    <row r="197" spans="1:8" s="5" customFormat="1" x14ac:dyDescent="0.2">
      <c r="A197" s="85" t="s">
        <v>8</v>
      </c>
      <c r="B197" s="85"/>
      <c r="C197" s="8">
        <f>SUM(C193:C196)</f>
        <v>695</v>
      </c>
      <c r="D197" s="31">
        <f>SUM(D193:D196)</f>
        <v>15.899999999999999</v>
      </c>
      <c r="E197" s="31">
        <f t="shared" ref="E197:G197" si="27">SUM(E193:E196)</f>
        <v>18.700000000000003</v>
      </c>
      <c r="F197" s="31">
        <f t="shared" si="27"/>
        <v>106</v>
      </c>
      <c r="G197" s="31">
        <f t="shared" si="27"/>
        <v>666.9</v>
      </c>
      <c r="H197" s="36"/>
    </row>
    <row r="198" spans="1:8" s="5" customFormat="1" x14ac:dyDescent="0.2">
      <c r="A198" s="91" t="s">
        <v>9</v>
      </c>
      <c r="B198" s="33" t="s">
        <v>6</v>
      </c>
      <c r="C198" s="25">
        <v>100</v>
      </c>
      <c r="D198" s="30">
        <v>1.4</v>
      </c>
      <c r="E198" s="30">
        <v>0.3</v>
      </c>
      <c r="F198" s="30">
        <v>16</v>
      </c>
      <c r="G198" s="30">
        <v>72.3</v>
      </c>
      <c r="H198" s="35" t="s">
        <v>77</v>
      </c>
    </row>
    <row r="199" spans="1:8" x14ac:dyDescent="0.2">
      <c r="A199" s="92"/>
      <c r="B199" s="33" t="s">
        <v>54</v>
      </c>
      <c r="C199" s="25">
        <v>200</v>
      </c>
      <c r="D199" s="30">
        <v>1.7</v>
      </c>
      <c r="E199" s="30">
        <v>4.3</v>
      </c>
      <c r="F199" s="30">
        <v>13.7</v>
      </c>
      <c r="G199" s="30">
        <v>100.94</v>
      </c>
      <c r="H199" s="35">
        <v>96</v>
      </c>
    </row>
    <row r="200" spans="1:8" ht="25.5" x14ac:dyDescent="0.2">
      <c r="A200" s="92"/>
      <c r="B200" s="33" t="s">
        <v>120</v>
      </c>
      <c r="C200" s="25">
        <v>90</v>
      </c>
      <c r="D200" s="30">
        <v>7.8</v>
      </c>
      <c r="E200" s="30">
        <v>7.7</v>
      </c>
      <c r="F200" s="30">
        <v>8.1</v>
      </c>
      <c r="G200" s="30">
        <v>235</v>
      </c>
      <c r="H200" s="35" t="s">
        <v>81</v>
      </c>
    </row>
    <row r="201" spans="1:8" x14ac:dyDescent="0.2">
      <c r="A201" s="92"/>
      <c r="B201" s="33" t="s">
        <v>55</v>
      </c>
      <c r="C201" s="25">
        <v>150</v>
      </c>
      <c r="D201" s="30">
        <v>3.5</v>
      </c>
      <c r="E201" s="30">
        <v>6.7</v>
      </c>
      <c r="F201" s="30">
        <v>11.5</v>
      </c>
      <c r="G201" s="30">
        <v>119</v>
      </c>
      <c r="H201" s="35">
        <v>492</v>
      </c>
    </row>
    <row r="202" spans="1:8" x14ac:dyDescent="0.2">
      <c r="A202" s="92"/>
      <c r="B202" s="33" t="s">
        <v>32</v>
      </c>
      <c r="C202" s="25">
        <v>200</v>
      </c>
      <c r="D202" s="30">
        <v>0.7</v>
      </c>
      <c r="E202" s="30">
        <v>0.3</v>
      </c>
      <c r="F202" s="30">
        <v>24.4</v>
      </c>
      <c r="G202" s="30">
        <v>103</v>
      </c>
      <c r="H202" s="35">
        <v>388</v>
      </c>
    </row>
    <row r="203" spans="1:8" x14ac:dyDescent="0.2">
      <c r="A203" s="92"/>
      <c r="B203" s="58" t="s">
        <v>132</v>
      </c>
      <c r="C203" s="59">
        <v>95</v>
      </c>
      <c r="D203" s="75">
        <v>4.3</v>
      </c>
      <c r="E203" s="75">
        <v>3</v>
      </c>
      <c r="F203" s="75">
        <v>12.3</v>
      </c>
      <c r="G203" s="75">
        <v>106</v>
      </c>
      <c r="H203" s="76" t="s">
        <v>77</v>
      </c>
    </row>
    <row r="204" spans="1:8" x14ac:dyDescent="0.2">
      <c r="A204" s="92"/>
      <c r="B204" s="33" t="s">
        <v>14</v>
      </c>
      <c r="C204" s="25">
        <v>30</v>
      </c>
      <c r="D204" s="30">
        <v>3.2</v>
      </c>
      <c r="E204" s="30">
        <v>1.4</v>
      </c>
      <c r="F204" s="30">
        <v>8.9</v>
      </c>
      <c r="G204" s="30">
        <v>82.2</v>
      </c>
      <c r="H204" s="35" t="s">
        <v>77</v>
      </c>
    </row>
    <row r="205" spans="1:8" x14ac:dyDescent="0.2">
      <c r="A205" s="82"/>
      <c r="B205" s="33" t="s">
        <v>13</v>
      </c>
      <c r="C205" s="25">
        <v>30</v>
      </c>
      <c r="D205" s="30">
        <v>2.4</v>
      </c>
      <c r="E205" s="30">
        <v>0.5</v>
      </c>
      <c r="F205" s="30">
        <v>12</v>
      </c>
      <c r="G205" s="30">
        <v>66</v>
      </c>
      <c r="H205" s="35" t="s">
        <v>77</v>
      </c>
    </row>
    <row r="206" spans="1:8" s="5" customFormat="1" x14ac:dyDescent="0.2">
      <c r="A206" s="85" t="s">
        <v>15</v>
      </c>
      <c r="B206" s="85"/>
      <c r="C206" s="8">
        <f>SUM(C198:C205)</f>
        <v>895</v>
      </c>
      <c r="D206" s="57">
        <f t="shared" ref="D206:G206" si="28">SUM(D198:D205)</f>
        <v>24.999999999999996</v>
      </c>
      <c r="E206" s="57">
        <f t="shared" si="28"/>
        <v>24.2</v>
      </c>
      <c r="F206" s="57">
        <f t="shared" si="28"/>
        <v>106.89999999999999</v>
      </c>
      <c r="G206" s="57">
        <f t="shared" si="28"/>
        <v>884.44</v>
      </c>
      <c r="H206" s="36"/>
    </row>
    <row r="207" spans="1:8" x14ac:dyDescent="0.2">
      <c r="A207" s="85" t="s">
        <v>16</v>
      </c>
      <c r="B207" s="33" t="s">
        <v>94</v>
      </c>
      <c r="C207" s="25">
        <v>200</v>
      </c>
      <c r="D207" s="30">
        <v>1.4</v>
      </c>
      <c r="E207" s="30">
        <v>0.2</v>
      </c>
      <c r="F207" s="30">
        <v>26.4</v>
      </c>
      <c r="G207" s="30">
        <v>120</v>
      </c>
      <c r="H207" s="35">
        <v>592</v>
      </c>
    </row>
    <row r="208" spans="1:8" x14ac:dyDescent="0.2">
      <c r="A208" s="85"/>
      <c r="B208" s="33" t="s">
        <v>124</v>
      </c>
      <c r="C208" s="25">
        <v>100</v>
      </c>
      <c r="D208" s="37">
        <v>1.7</v>
      </c>
      <c r="E208" s="37">
        <v>5.2</v>
      </c>
      <c r="F208" s="37">
        <v>21.7</v>
      </c>
      <c r="G208" s="37">
        <v>194</v>
      </c>
      <c r="H208" s="35">
        <v>606</v>
      </c>
    </row>
    <row r="209" spans="1:8" s="5" customFormat="1" x14ac:dyDescent="0.2">
      <c r="A209" s="85" t="s">
        <v>19</v>
      </c>
      <c r="B209" s="85"/>
      <c r="C209" s="8">
        <f>SUM(C207:C208)</f>
        <v>300</v>
      </c>
      <c r="D209" s="31">
        <f>SUM(D207:D208)</f>
        <v>3.0999999999999996</v>
      </c>
      <c r="E209" s="31">
        <f t="shared" ref="E209:G209" si="29">SUM(E207:E208)</f>
        <v>5.4</v>
      </c>
      <c r="F209" s="31">
        <f t="shared" si="29"/>
        <v>48.099999999999994</v>
      </c>
      <c r="G209" s="31">
        <f t="shared" si="29"/>
        <v>314</v>
      </c>
      <c r="H209" s="36"/>
    </row>
    <row r="210" spans="1:8" s="5" customFormat="1" ht="13.5" thickBot="1" x14ac:dyDescent="0.25">
      <c r="A210" s="87" t="s">
        <v>20</v>
      </c>
      <c r="B210" s="87"/>
      <c r="C210" s="9">
        <f>C197+C206+C209</f>
        <v>1890</v>
      </c>
      <c r="D210" s="34">
        <f>D209+D206+D197</f>
        <v>43.999999999999993</v>
      </c>
      <c r="E210" s="34">
        <f t="shared" ref="E210:G210" si="30">E209+E206+E197</f>
        <v>48.300000000000004</v>
      </c>
      <c r="F210" s="34">
        <f t="shared" si="30"/>
        <v>261</v>
      </c>
      <c r="G210" s="34">
        <f t="shared" si="30"/>
        <v>1865.3400000000001</v>
      </c>
      <c r="H210" s="40"/>
    </row>
    <row r="211" spans="1:8" s="5" customFormat="1" x14ac:dyDescent="0.2">
      <c r="A211" s="90" t="s">
        <v>56</v>
      </c>
      <c r="B211" s="90"/>
      <c r="C211" s="44">
        <f>C210+C191+C170+C149+C128+C107+C87+C66+C46+C27</f>
        <v>18830</v>
      </c>
      <c r="D211" s="42">
        <f>D210+D191+D170+D149+D128+D107+D87+D66+D46+D27</f>
        <v>597.08000000000004</v>
      </c>
      <c r="E211" s="42">
        <f>E210+E191+E170+E149+E128+E107+E87+E66+E46+E27</f>
        <v>571.75</v>
      </c>
      <c r="F211" s="42">
        <f>F210+F191+F170+F149+F128+F107+F87+F66+F46+F27</f>
        <v>2832.5499999999997</v>
      </c>
      <c r="G211" s="42">
        <f>G210+G191+G170+G149+G128+G107+G87+G66+G46+G27</f>
        <v>19498.21</v>
      </c>
      <c r="H211" s="43"/>
    </row>
    <row r="212" spans="1:8" s="5" customFormat="1" x14ac:dyDescent="0.2">
      <c r="A212" s="85" t="s">
        <v>57</v>
      </c>
      <c r="B212" s="85"/>
      <c r="C212" s="8">
        <f>C211/10</f>
        <v>1883</v>
      </c>
      <c r="D212" s="45">
        <f>D211/10</f>
        <v>59.708000000000006</v>
      </c>
      <c r="E212" s="45">
        <f>E211/10</f>
        <v>57.174999999999997</v>
      </c>
      <c r="F212" s="45">
        <f>F211/10</f>
        <v>283.255</v>
      </c>
      <c r="G212" s="45">
        <f>G211/10</f>
        <v>1949.8209999999999</v>
      </c>
      <c r="H212" s="36"/>
    </row>
    <row r="213" spans="1:8" s="12" customFormat="1" ht="30" customHeight="1" thickBot="1" x14ac:dyDescent="0.25">
      <c r="A213" s="93"/>
      <c r="B213" s="93"/>
      <c r="C213" s="11"/>
      <c r="D213" s="3"/>
      <c r="E213" s="3"/>
      <c r="F213" s="3"/>
      <c r="G213" s="3"/>
      <c r="H213" s="41"/>
    </row>
    <row r="214" spans="1:8" ht="25.5" x14ac:dyDescent="0.2">
      <c r="B214" s="64" t="s">
        <v>65</v>
      </c>
      <c r="C214" s="17" t="s">
        <v>59</v>
      </c>
    </row>
    <row r="215" spans="1:8" x14ac:dyDescent="0.2">
      <c r="B215" s="65" t="s">
        <v>60</v>
      </c>
      <c r="C215" s="14">
        <v>500</v>
      </c>
    </row>
    <row r="216" spans="1:8" x14ac:dyDescent="0.2">
      <c r="B216" s="65" t="s">
        <v>61</v>
      </c>
      <c r="C216" s="14">
        <v>700</v>
      </c>
    </row>
    <row r="217" spans="1:8" ht="13.5" thickBot="1" x14ac:dyDescent="0.25">
      <c r="B217" s="66" t="s">
        <v>62</v>
      </c>
      <c r="C217" s="18">
        <v>300</v>
      </c>
    </row>
    <row r="218" spans="1:8" ht="12.75" customHeight="1" x14ac:dyDescent="0.2">
      <c r="A218" s="15"/>
      <c r="B218" s="64" t="s">
        <v>63</v>
      </c>
      <c r="C218" s="19"/>
    </row>
    <row r="219" spans="1:8" ht="12.75" customHeight="1" thickBot="1" x14ac:dyDescent="0.25">
      <c r="A219" s="15"/>
      <c r="B219" s="67" t="s">
        <v>64</v>
      </c>
      <c r="C219" s="20"/>
    </row>
    <row r="220" spans="1:8" ht="12.75" customHeight="1" thickBot="1" x14ac:dyDescent="0.25">
      <c r="A220" s="15"/>
      <c r="B220" s="68"/>
      <c r="C220" s="22"/>
    </row>
    <row r="221" spans="1:8" x14ac:dyDescent="0.2">
      <c r="A221" s="16"/>
      <c r="B221" s="69" t="s">
        <v>66</v>
      </c>
      <c r="C221" s="17" t="s">
        <v>59</v>
      </c>
    </row>
    <row r="222" spans="1:8" x14ac:dyDescent="0.2">
      <c r="B222" s="70" t="s">
        <v>67</v>
      </c>
      <c r="C222" s="23">
        <f>(C197+C178+C157+C137+C116+C95+C74+C53+C33+C14)/10</f>
        <v>685</v>
      </c>
    </row>
    <row r="223" spans="1:8" x14ac:dyDescent="0.2">
      <c r="B223" s="70" t="s">
        <v>68</v>
      </c>
      <c r="C223" s="23">
        <f>(C206+C187+C166+C145+C124+C103+C83+C62+C42+C23)/10</f>
        <v>897</v>
      </c>
    </row>
    <row r="224" spans="1:8" ht="13.5" thickBot="1" x14ac:dyDescent="0.25">
      <c r="B224" s="71" t="s">
        <v>69</v>
      </c>
      <c r="C224" s="24">
        <f>(C209+C190+C169+C148+C127+C106+C86+C65+C45+C26)/10</f>
        <v>300</v>
      </c>
    </row>
    <row r="225" spans="2:8" x14ac:dyDescent="0.2">
      <c r="C225" s="21">
        <f>SUM(C222:C224)</f>
        <v>1882</v>
      </c>
    </row>
    <row r="227" spans="2:8" x14ac:dyDescent="0.2">
      <c r="B227" s="73" t="s">
        <v>67</v>
      </c>
      <c r="C227" s="37"/>
      <c r="D227" s="46">
        <f>(D197+D178+D157+D137+D116+D95+D74+D53+D33+D14)/10</f>
        <v>23.338000000000001</v>
      </c>
      <c r="E227" s="46">
        <f>(E197+E178+E157+E137+E116+E95+E74+E53+E33+E14)/10</f>
        <v>24.574999999999999</v>
      </c>
      <c r="F227" s="46">
        <f>(F197+F178+F157+F137+F116+F95+F74+F53+F33+F14)/10</f>
        <v>103.09700000000001</v>
      </c>
      <c r="G227" s="46">
        <f>(G197+G178+G157+G137+G116+G95+G74+G53+G33+G14)/10</f>
        <v>740.58100000000002</v>
      </c>
      <c r="H227"/>
    </row>
    <row r="228" spans="2:8" x14ac:dyDescent="0.2">
      <c r="B228" s="73" t="s">
        <v>82</v>
      </c>
      <c r="C228" s="37"/>
      <c r="D228" s="37"/>
      <c r="E228" s="37"/>
      <c r="F228" s="35"/>
      <c r="G228" s="48">
        <f>G227/2350</f>
        <v>0.31514085106382977</v>
      </c>
      <c r="H228"/>
    </row>
    <row r="229" spans="2:8" x14ac:dyDescent="0.2">
      <c r="B229" s="73" t="s">
        <v>83</v>
      </c>
      <c r="C229" s="37"/>
      <c r="D229" s="37"/>
      <c r="E229" s="37"/>
      <c r="F229" s="35"/>
      <c r="G229" s="49"/>
      <c r="H229"/>
    </row>
    <row r="230" spans="2:8" x14ac:dyDescent="0.2">
      <c r="B230" s="73" t="s">
        <v>84</v>
      </c>
      <c r="C230" s="37"/>
      <c r="D230" s="46">
        <f>(D206+D187+D166+D145+D124+D103+D83+D62+D42+D23)/10</f>
        <v>31.375999999999998</v>
      </c>
      <c r="E230" s="46">
        <f>(E206+E187+E166+E145+E124+E103+E83+E62+E42+E23)/10</f>
        <v>27.471999999999998</v>
      </c>
      <c r="F230" s="46">
        <f>(F206+F187+F166+F145+F124+F103+F83+F62+F42+F23)/10</f>
        <v>128.55799999999999</v>
      </c>
      <c r="G230" s="46">
        <f>(G206+G187+G166+G145+G124+G103+G83+G62+G42+G23)/10</f>
        <v>906.33999999999992</v>
      </c>
      <c r="H230"/>
    </row>
    <row r="231" spans="2:8" x14ac:dyDescent="0.2">
      <c r="B231" s="73" t="s">
        <v>69</v>
      </c>
      <c r="C231" s="37"/>
      <c r="D231" s="37"/>
      <c r="E231" s="37"/>
      <c r="F231" s="35"/>
      <c r="G231" s="48">
        <f>G230/2350</f>
        <v>0.38567659574468083</v>
      </c>
      <c r="H231"/>
    </row>
    <row r="232" spans="2:8" x14ac:dyDescent="0.2">
      <c r="B232" s="73" t="s">
        <v>86</v>
      </c>
      <c r="C232" s="37"/>
      <c r="D232" s="46">
        <f>(D209+D190+D169+D148+D127+D106+D86+D65+D45+D26)/10</f>
        <v>4.9939999999999998</v>
      </c>
      <c r="E232" s="46">
        <f>(E209+E190+E169+E148+E127+E106+E86+E65+E45+E26)/10</f>
        <v>5.1280000000000001</v>
      </c>
      <c r="F232" s="46">
        <f>(F209+F190+F169+F148+F127+F106+F86+F65+F45+F26)/10</f>
        <v>51.6</v>
      </c>
      <c r="G232" s="46">
        <f>(G209+G190+G169+G148+G127+G106+G86+G65+G45+G26)/10</f>
        <v>302.89999999999998</v>
      </c>
      <c r="H232"/>
    </row>
    <row r="233" spans="2:8" x14ac:dyDescent="0.2">
      <c r="B233" s="73" t="s">
        <v>85</v>
      </c>
      <c r="C233" s="47"/>
      <c r="D233" s="37"/>
      <c r="E233" s="37"/>
      <c r="F233" s="37"/>
      <c r="G233" s="50">
        <f>G232/2350</f>
        <v>0.12889361702127658</v>
      </c>
    </row>
    <row r="234" spans="2:8" x14ac:dyDescent="0.2">
      <c r="B234" s="73" t="s">
        <v>97</v>
      </c>
      <c r="C234" s="47"/>
      <c r="D234" s="46">
        <f>D232+D230+D227</f>
        <v>59.707999999999998</v>
      </c>
      <c r="E234" s="46">
        <f t="shared" ref="E234:G234" si="31">E232+E230+E227</f>
        <v>57.174999999999997</v>
      </c>
      <c r="F234" s="46">
        <f t="shared" si="31"/>
        <v>283.255</v>
      </c>
      <c r="G234" s="46">
        <f t="shared" si="31"/>
        <v>1949.8209999999999</v>
      </c>
    </row>
    <row r="235" spans="2:8" x14ac:dyDescent="0.2">
      <c r="B235" s="74"/>
      <c r="C235" s="47"/>
      <c r="D235" s="37"/>
      <c r="E235" s="37"/>
      <c r="F235" s="37"/>
      <c r="G235" s="50">
        <f>G234/2350</f>
        <v>0.82971106382978721</v>
      </c>
    </row>
  </sheetData>
  <mergeCells count="89">
    <mergeCell ref="A48:A52"/>
    <mergeCell ref="A68:A73"/>
    <mergeCell ref="A130:A136"/>
    <mergeCell ref="A172:A177"/>
    <mergeCell ref="A75:A82"/>
    <mergeCell ref="A96:A102"/>
    <mergeCell ref="A117:A123"/>
    <mergeCell ref="A138:A144"/>
    <mergeCell ref="A158:A165"/>
    <mergeCell ref="A108:H108"/>
    <mergeCell ref="A124:B124"/>
    <mergeCell ref="A127:B127"/>
    <mergeCell ref="A125:A126"/>
    <mergeCell ref="A128:B128"/>
    <mergeCell ref="A137:B137"/>
    <mergeCell ref="A129:H129"/>
    <mergeCell ref="C3:C4"/>
    <mergeCell ref="A83:B83"/>
    <mergeCell ref="A53:B53"/>
    <mergeCell ref="A62:B62"/>
    <mergeCell ref="A65:B65"/>
    <mergeCell ref="A63:A64"/>
    <mergeCell ref="A66:B66"/>
    <mergeCell ref="A74:B74"/>
    <mergeCell ref="A42:B42"/>
    <mergeCell ref="A45:B45"/>
    <mergeCell ref="A43:A44"/>
    <mergeCell ref="A6:A13"/>
    <mergeCell ref="A15:A22"/>
    <mergeCell ref="A29:A32"/>
    <mergeCell ref="A34:A41"/>
    <mergeCell ref="A54:A61"/>
    <mergeCell ref="A213:B213"/>
    <mergeCell ref="A86:B86"/>
    <mergeCell ref="A84:A85"/>
    <mergeCell ref="A87:B87"/>
    <mergeCell ref="A89:A94"/>
    <mergeCell ref="A95:B95"/>
    <mergeCell ref="A103:B103"/>
    <mergeCell ref="A106:B106"/>
    <mergeCell ref="A104:A105"/>
    <mergeCell ref="A107:B107"/>
    <mergeCell ref="A88:H88"/>
    <mergeCell ref="A170:B170"/>
    <mergeCell ref="A171:H171"/>
    <mergeCell ref="A145:B145"/>
    <mergeCell ref="A109:A115"/>
    <mergeCell ref="A116:B116"/>
    <mergeCell ref="A166:B166"/>
    <mergeCell ref="A169:B169"/>
    <mergeCell ref="A167:A168"/>
    <mergeCell ref="A148:B148"/>
    <mergeCell ref="A146:A147"/>
    <mergeCell ref="A149:B149"/>
    <mergeCell ref="A150:C150"/>
    <mergeCell ref="A151:A156"/>
    <mergeCell ref="A157:B157"/>
    <mergeCell ref="A206:B206"/>
    <mergeCell ref="A178:B178"/>
    <mergeCell ref="A187:B187"/>
    <mergeCell ref="A190:B190"/>
    <mergeCell ref="A188:A189"/>
    <mergeCell ref="A191:B191"/>
    <mergeCell ref="A192:C192"/>
    <mergeCell ref="A193:A196"/>
    <mergeCell ref="A197:B197"/>
    <mergeCell ref="A179:A186"/>
    <mergeCell ref="A198:A205"/>
    <mergeCell ref="A211:B211"/>
    <mergeCell ref="A212:B212"/>
    <mergeCell ref="A209:B209"/>
    <mergeCell ref="A207:A208"/>
    <mergeCell ref="A210:B210"/>
    <mergeCell ref="H3:H4"/>
    <mergeCell ref="A5:H5"/>
    <mergeCell ref="A28:H28"/>
    <mergeCell ref="A47:H47"/>
    <mergeCell ref="A67:H67"/>
    <mergeCell ref="G3:G4"/>
    <mergeCell ref="D3:F3"/>
    <mergeCell ref="A14:B14"/>
    <mergeCell ref="A46:B46"/>
    <mergeCell ref="A23:B23"/>
    <mergeCell ref="A26:B26"/>
    <mergeCell ref="A24:A25"/>
    <mergeCell ref="A27:B27"/>
    <mergeCell ref="A33:B33"/>
    <mergeCell ref="A3:A4"/>
    <mergeCell ref="B3:B4"/>
  </mergeCells>
  <pageMargins left="0.7" right="0.7" top="0.75" bottom="0.75" header="0.3" footer="0.3"/>
  <pageSetup paperSize="9" scale="67" fitToHeight="0" orientation="portrait" r:id="rId1"/>
  <rowBreaks count="2" manualBreakCount="2">
    <brk id="80" max="7" man="1"/>
    <brk id="1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RePack by Diakov</cp:lastModifiedBy>
  <cp:lastPrinted>2023-11-09T07:49:48Z</cp:lastPrinted>
  <dcterms:created xsi:type="dcterms:W3CDTF">2010-09-29T09:10:17Z</dcterms:created>
  <dcterms:modified xsi:type="dcterms:W3CDTF">2023-11-15T03:03:30Z</dcterms:modified>
</cp:coreProperties>
</file>